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>
    <definedName name="Adjektive">'Tabelle1'!$I$3:$K$7</definedName>
    <definedName name="Artikel">'Tabelle1'!$L$3:$N$7</definedName>
    <definedName name="Nomen">'Tabelle1'!$C$3:$E$7</definedName>
    <definedName name="Nomenergebnis">'Tabelle1'!$A$3:$B$7</definedName>
    <definedName name="Verben">'Tabelle1'!$F$3:$H$7</definedName>
  </definedNames>
  <calcPr fullCalcOnLoad="1"/>
</workbook>
</file>

<file path=xl/sharedStrings.xml><?xml version="1.0" encoding="utf-8"?>
<sst xmlns="http://schemas.openxmlformats.org/spreadsheetml/2006/main" count="13" uniqueCount="10">
  <si>
    <t>Modul 7  Sortiere die 4 Wortarten!</t>
  </si>
  <si>
    <t>PUNKTE</t>
  </si>
  <si>
    <t xml:space="preserve">    Gesamt-Punkte</t>
  </si>
  <si>
    <t>Nomen</t>
  </si>
  <si>
    <t>Verb</t>
  </si>
  <si>
    <t>Adjektiv</t>
  </si>
  <si>
    <t>Artikel</t>
  </si>
  <si>
    <t>von 20</t>
  </si>
  <si>
    <t>Formelzeilen</t>
  </si>
  <si>
    <t>Hol die Fische ins richtige Boot!  (Tippe die Wörter!)                                         Verwende Groß-und Kleinbuchstaben!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</si>
</sst>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2"/>
      <color indexed="27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51"/>
      <name val="Calibri"/>
      <family val="2"/>
    </font>
    <font>
      <b/>
      <sz val="26"/>
      <color indexed="10"/>
      <name val="Calibri"/>
      <family val="2"/>
    </font>
    <font>
      <b/>
      <sz val="26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36"/>
      <name val="Calibri"/>
      <family val="2"/>
    </font>
    <font>
      <b/>
      <sz val="14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12"/>
      <color theme="8" tint="0.7999799847602844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FFC000"/>
      <name val="Calibri"/>
      <family val="2"/>
    </font>
    <font>
      <b/>
      <sz val="26"/>
      <color theme="5"/>
      <name val="Calibri"/>
      <family val="2"/>
    </font>
    <font>
      <b/>
      <sz val="26"/>
      <color theme="0"/>
      <name val="Calibri"/>
      <family val="2"/>
    </font>
    <font>
      <b/>
      <sz val="12"/>
      <color theme="5"/>
      <name val="Calibri"/>
      <family val="2"/>
    </font>
    <font>
      <b/>
      <sz val="12"/>
      <color theme="1" tint="0.15000000596046448"/>
      <name val="Calibri"/>
      <family val="2"/>
    </font>
    <font>
      <b/>
      <sz val="12"/>
      <color rgb="FF7030A0"/>
      <name val="Calibri"/>
      <family val="2"/>
    </font>
    <font>
      <b/>
      <sz val="12"/>
      <color rgb="FFFF9933"/>
      <name val="Calibri"/>
      <family val="2"/>
    </font>
    <font>
      <b/>
      <sz val="14"/>
      <color rgb="FFF2B800"/>
      <name val="Calibri"/>
      <family val="2"/>
    </font>
    <font>
      <b/>
      <sz val="14"/>
      <color theme="5"/>
      <name val="Calibri"/>
      <family val="2"/>
    </font>
    <font>
      <b/>
      <sz val="14"/>
      <color rgb="FF7030A0"/>
      <name val="Calibri"/>
      <family val="2"/>
    </font>
    <font>
      <b/>
      <sz val="14"/>
      <color theme="1" tint="0.04998999834060669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4" fillId="0" borderId="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0" fontId="0" fillId="6" borderId="0" xfId="0" applyFill="1" applyAlignment="1">
      <alignment/>
    </xf>
    <xf numFmtId="0" fontId="52" fillId="6" borderId="0" xfId="0" applyFont="1" applyFill="1" applyAlignment="1">
      <alignment horizontal="center"/>
    </xf>
    <xf numFmtId="0" fontId="53" fillId="6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35" borderId="0" xfId="0" applyFill="1" applyAlignment="1">
      <alignment horizontal="left"/>
    </xf>
    <xf numFmtId="0" fontId="0" fillId="6" borderId="0" xfId="0" applyFill="1" applyAlignment="1" applyProtection="1">
      <alignment horizontal="left" vertical="center"/>
      <protection/>
    </xf>
    <xf numFmtId="0" fontId="55" fillId="6" borderId="0" xfId="0" applyFont="1" applyFill="1" applyAlignment="1" applyProtection="1">
      <alignment horizontal="center" vertical="center"/>
      <protection/>
    </xf>
    <xf numFmtId="0" fontId="56" fillId="36" borderId="10" xfId="0" applyFont="1" applyFill="1" applyBorder="1" applyAlignment="1">
      <alignment horizontal="left" vertical="center"/>
    </xf>
    <xf numFmtId="0" fontId="56" fillId="36" borderId="11" xfId="0" applyFont="1" applyFill="1" applyBorder="1" applyAlignment="1">
      <alignment wrapText="1"/>
    </xf>
    <xf numFmtId="0" fontId="0" fillId="15" borderId="0" xfId="0" applyFill="1" applyAlignment="1">
      <alignment horizontal="left"/>
    </xf>
    <xf numFmtId="0" fontId="0" fillId="15" borderId="0" xfId="0" applyFill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57" fillId="36" borderId="12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59" fillId="38" borderId="13" xfId="0" applyFont="1" applyFill="1" applyBorder="1" applyAlignment="1">
      <alignment/>
    </xf>
    <xf numFmtId="0" fontId="60" fillId="38" borderId="10" xfId="0" applyFont="1" applyFill="1" applyBorder="1" applyAlignment="1">
      <alignment horizontal="left" vertical="center"/>
    </xf>
    <xf numFmtId="0" fontId="61" fillId="6" borderId="0" xfId="0" applyFont="1" applyFill="1" applyAlignment="1">
      <alignment horizontal="center"/>
    </xf>
    <xf numFmtId="0" fontId="62" fillId="6" borderId="0" xfId="0" applyFont="1" applyFill="1" applyAlignment="1">
      <alignment horizontal="center"/>
    </xf>
    <xf numFmtId="0" fontId="63" fillId="6" borderId="0" xfId="0" applyFont="1" applyFill="1" applyAlignment="1">
      <alignment horizontal="center"/>
    </xf>
    <xf numFmtId="0" fontId="64" fillId="6" borderId="0" xfId="0" applyFont="1" applyFill="1" applyAlignment="1">
      <alignment horizontal="center"/>
    </xf>
    <xf numFmtId="0" fontId="65" fillId="39" borderId="10" xfId="0" applyFont="1" applyFill="1" applyBorder="1" applyAlignment="1" applyProtection="1">
      <alignment horizontal="center" vertical="center"/>
      <protection locked="0"/>
    </xf>
    <xf numFmtId="0" fontId="65" fillId="39" borderId="14" xfId="0" applyFont="1" applyFill="1" applyBorder="1" applyAlignment="1" applyProtection="1">
      <alignment horizontal="center" vertical="center"/>
      <protection locked="0"/>
    </xf>
    <xf numFmtId="0" fontId="66" fillId="39" borderId="10" xfId="0" applyFont="1" applyFill="1" applyBorder="1" applyAlignment="1" applyProtection="1">
      <alignment horizontal="center" vertical="center"/>
      <protection locked="0"/>
    </xf>
    <xf numFmtId="0" fontId="66" fillId="39" borderId="14" xfId="0" applyFont="1" applyFill="1" applyBorder="1" applyAlignment="1" applyProtection="1">
      <alignment horizontal="center" vertical="center"/>
      <protection locked="0"/>
    </xf>
    <xf numFmtId="0" fontId="67" fillId="39" borderId="10" xfId="0" applyFont="1" applyFill="1" applyBorder="1" applyAlignment="1" applyProtection="1">
      <alignment horizontal="center" vertical="center"/>
      <protection locked="0"/>
    </xf>
    <xf numFmtId="0" fontId="67" fillId="39" borderId="14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>
      <alignment horizontal="center"/>
    </xf>
    <xf numFmtId="0" fontId="54" fillId="6" borderId="10" xfId="0" applyFont="1" applyFill="1" applyBorder="1" applyAlignment="1">
      <alignment horizontal="center" vertical="center"/>
    </xf>
    <xf numFmtId="0" fontId="54" fillId="6" borderId="14" xfId="0" applyFont="1" applyFill="1" applyBorder="1" applyAlignment="1">
      <alignment horizontal="center" vertical="center"/>
    </xf>
    <xf numFmtId="0" fontId="66" fillId="39" borderId="15" xfId="0" applyFont="1" applyFill="1" applyBorder="1" applyAlignment="1" applyProtection="1">
      <alignment horizontal="center" vertical="center"/>
      <protection locked="0"/>
    </xf>
    <xf numFmtId="0" fontId="66" fillId="39" borderId="16" xfId="0" applyFont="1" applyFill="1" applyBorder="1" applyAlignment="1" applyProtection="1">
      <alignment horizontal="center" vertical="center"/>
      <protection locked="0"/>
    </xf>
    <xf numFmtId="0" fontId="28" fillId="39" borderId="10" xfId="0" applyFont="1" applyFill="1" applyBorder="1" applyAlignment="1" applyProtection="1">
      <alignment horizontal="center" vertical="center"/>
      <protection locked="0"/>
    </xf>
    <xf numFmtId="0" fontId="28" fillId="39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8" fillId="38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41" borderId="23" xfId="0" applyFont="1" applyFill="1" applyBorder="1" applyAlignment="1">
      <alignment horizontal="center" vertical="center"/>
    </xf>
    <xf numFmtId="0" fontId="52" fillId="41" borderId="2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15</xdr:row>
      <xdr:rowOff>47625</xdr:rowOff>
    </xdr:from>
    <xdr:to>
      <xdr:col>10</xdr:col>
      <xdr:colOff>514350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>
          <a:off x="6400800" y="3505200"/>
          <a:ext cx="15906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571500</xdr:colOff>
      <xdr:row>16</xdr:row>
      <xdr:rowOff>133350</xdr:rowOff>
    </xdr:from>
    <xdr:to>
      <xdr:col>3</xdr:col>
      <xdr:colOff>276225</xdr:colOff>
      <xdr:row>20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864" t="14285" r="8239" b="18518"/>
        <a:stretch>
          <a:fillRect/>
        </a:stretch>
      </xdr:blipFill>
      <xdr:spPr>
        <a:xfrm>
          <a:off x="1333500" y="3790950"/>
          <a:ext cx="11811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457200</xdr:colOff>
      <xdr:row>10</xdr:row>
      <xdr:rowOff>123825</xdr:rowOff>
    </xdr:from>
    <xdr:to>
      <xdr:col>6</xdr:col>
      <xdr:colOff>409575</xdr:colOff>
      <xdr:row>15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0920226" flipH="1">
          <a:off x="3362325" y="2667000"/>
          <a:ext cx="14763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400050</xdr:colOff>
      <xdr:row>18</xdr:row>
      <xdr:rowOff>180975</xdr:rowOff>
    </xdr:from>
    <xdr:to>
      <xdr:col>7</xdr:col>
      <xdr:colOff>466725</xdr:colOff>
      <xdr:row>23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0503945">
          <a:off x="4067175" y="4238625"/>
          <a:ext cx="15906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457200</xdr:colOff>
      <xdr:row>21</xdr:row>
      <xdr:rowOff>190500</xdr:rowOff>
    </xdr:from>
    <xdr:to>
      <xdr:col>9</xdr:col>
      <xdr:colOff>523875</xdr:colOff>
      <xdr:row>26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5648325" y="4848225"/>
          <a:ext cx="15906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361950</xdr:colOff>
      <xdr:row>13</xdr:row>
      <xdr:rowOff>76200</xdr:rowOff>
    </xdr:from>
    <xdr:to>
      <xdr:col>4</xdr:col>
      <xdr:colOff>419100</xdr:colOff>
      <xdr:row>17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864" t="14285" r="8239" b="18518"/>
        <a:stretch>
          <a:fillRect/>
        </a:stretch>
      </xdr:blipFill>
      <xdr:spPr>
        <a:xfrm>
          <a:off x="1885950" y="3133725"/>
          <a:ext cx="14382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20</xdr:row>
      <xdr:rowOff>95250</xdr:rowOff>
    </xdr:from>
    <xdr:to>
      <xdr:col>4</xdr:col>
      <xdr:colOff>600075</xdr:colOff>
      <xdr:row>24</xdr:row>
      <xdr:rowOff>104775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864" t="14285" r="8239" b="18518"/>
        <a:stretch>
          <a:fillRect/>
        </a:stretch>
      </xdr:blipFill>
      <xdr:spPr>
        <a:xfrm>
          <a:off x="1676400" y="4552950"/>
          <a:ext cx="1828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57150</xdr:rowOff>
    </xdr:from>
    <xdr:to>
      <xdr:col>3</xdr:col>
      <xdr:colOff>371475</xdr:colOff>
      <xdr:row>27</xdr:row>
      <xdr:rowOff>95250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864" t="14285" r="8239" b="18518"/>
        <a:stretch>
          <a:fillRect/>
        </a:stretch>
      </xdr:blipFill>
      <xdr:spPr>
        <a:xfrm>
          <a:off x="1238250" y="5114925"/>
          <a:ext cx="13716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371475</xdr:colOff>
      <xdr:row>23</xdr:row>
      <xdr:rowOff>95250</xdr:rowOff>
    </xdr:from>
    <xdr:to>
      <xdr:col>5</xdr:col>
      <xdr:colOff>352425</xdr:colOff>
      <xdr:row>27</xdr:row>
      <xdr:rowOff>95250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2609850" y="5153025"/>
          <a:ext cx="14097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466725</xdr:colOff>
      <xdr:row>24</xdr:row>
      <xdr:rowOff>95250</xdr:rowOff>
    </xdr:from>
    <xdr:to>
      <xdr:col>11</xdr:col>
      <xdr:colOff>352425</xdr:colOff>
      <xdr:row>28</xdr:row>
      <xdr:rowOff>95250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7181850" y="5353050"/>
          <a:ext cx="14097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514350</xdr:colOff>
      <xdr:row>10</xdr:row>
      <xdr:rowOff>209550</xdr:rowOff>
    </xdr:from>
    <xdr:to>
      <xdr:col>12</xdr:col>
      <xdr:colOff>371475</xdr:colOff>
      <xdr:row>15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7991475" y="2752725"/>
          <a:ext cx="13811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561975</xdr:colOff>
      <xdr:row>16</xdr:row>
      <xdr:rowOff>123825</xdr:rowOff>
    </xdr:from>
    <xdr:to>
      <xdr:col>12</xdr:col>
      <xdr:colOff>314325</xdr:colOff>
      <xdr:row>20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8039100" y="3781425"/>
          <a:ext cx="12763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400050</xdr:colOff>
      <xdr:row>10</xdr:row>
      <xdr:rowOff>200025</xdr:rowOff>
    </xdr:from>
    <xdr:to>
      <xdr:col>9</xdr:col>
      <xdr:colOff>438150</xdr:colOff>
      <xdr:row>15</xdr:row>
      <xdr:rowOff>85725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5591175" y="2743200"/>
          <a:ext cx="15621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733425</xdr:colOff>
      <xdr:row>14</xdr:row>
      <xdr:rowOff>19050</xdr:rowOff>
    </xdr:from>
    <xdr:to>
      <xdr:col>8</xdr:col>
      <xdr:colOff>238125</xdr:colOff>
      <xdr:row>17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5162550" y="3276600"/>
          <a:ext cx="10287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714375</xdr:colOff>
      <xdr:row>16</xdr:row>
      <xdr:rowOff>19050</xdr:rowOff>
    </xdr:from>
    <xdr:to>
      <xdr:col>6</xdr:col>
      <xdr:colOff>219075</xdr:colOff>
      <xdr:row>19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3619500" y="3676650"/>
          <a:ext cx="10287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685800</xdr:colOff>
      <xdr:row>21</xdr:row>
      <xdr:rowOff>190500</xdr:rowOff>
    </xdr:from>
    <xdr:to>
      <xdr:col>12</xdr:col>
      <xdr:colOff>247650</xdr:colOff>
      <xdr:row>24</xdr:row>
      <xdr:rowOff>180975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 flipH="1">
          <a:off x="8162925" y="4848225"/>
          <a:ext cx="10858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581025</xdr:colOff>
      <xdr:row>20</xdr:row>
      <xdr:rowOff>0</xdr:rowOff>
    </xdr:from>
    <xdr:to>
      <xdr:col>11</xdr:col>
      <xdr:colOff>142875</xdr:colOff>
      <xdr:row>22</xdr:row>
      <xdr:rowOff>190500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1259115" flipH="1">
          <a:off x="7296150" y="4457700"/>
          <a:ext cx="10858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219075</xdr:rowOff>
    </xdr:from>
    <xdr:to>
      <xdr:col>5</xdr:col>
      <xdr:colOff>57150</xdr:colOff>
      <xdr:row>9</xdr:row>
      <xdr:rowOff>0</xdr:rowOff>
    </xdr:to>
    <xdr:sp>
      <xdr:nvSpPr>
        <xdr:cNvPr id="18" name="Freihandform 26"/>
        <xdr:cNvSpPr>
          <a:spLocks/>
        </xdr:cNvSpPr>
      </xdr:nvSpPr>
      <xdr:spPr>
        <a:xfrm>
          <a:off x="762000" y="2066925"/>
          <a:ext cx="2962275" cy="333375"/>
        </a:xfrm>
        <a:custGeom>
          <a:pathLst>
            <a:path h="657225" w="9163050">
              <a:moveTo>
                <a:pt x="9525" y="133350"/>
              </a:moveTo>
              <a:lnTo>
                <a:pt x="9525" y="133350"/>
              </a:lnTo>
              <a:lnTo>
                <a:pt x="85725" y="104775"/>
              </a:lnTo>
              <a:cubicBezTo>
                <a:pt x="95161" y="101344"/>
                <a:pt x="105320" y="99740"/>
                <a:pt x="114300" y="95250"/>
              </a:cubicBezTo>
              <a:cubicBezTo>
                <a:pt x="188158" y="58321"/>
                <a:pt x="99626" y="90616"/>
                <a:pt x="171450" y="66675"/>
              </a:cubicBezTo>
              <a:cubicBezTo>
                <a:pt x="282575" y="69850"/>
                <a:pt x="393801" y="70506"/>
                <a:pt x="504825" y="76200"/>
              </a:cubicBezTo>
              <a:cubicBezTo>
                <a:pt x="521838" y="77072"/>
                <a:pt x="592735" y="102328"/>
                <a:pt x="600075" y="104775"/>
              </a:cubicBezTo>
              <a:lnTo>
                <a:pt x="628650" y="114300"/>
              </a:lnTo>
              <a:lnTo>
                <a:pt x="657225" y="123825"/>
              </a:lnTo>
              <a:cubicBezTo>
                <a:pt x="706953" y="156977"/>
                <a:pt x="663710" y="133387"/>
                <a:pt x="733425" y="152400"/>
              </a:cubicBezTo>
              <a:cubicBezTo>
                <a:pt x="752798" y="157684"/>
                <a:pt x="790575" y="171450"/>
                <a:pt x="790575" y="171450"/>
              </a:cubicBezTo>
              <a:cubicBezTo>
                <a:pt x="908050" y="168275"/>
                <a:pt x="1025767" y="170104"/>
                <a:pt x="1143000" y="161925"/>
              </a:cubicBezTo>
              <a:cubicBezTo>
                <a:pt x="1163032" y="160527"/>
                <a:pt x="1181100" y="149225"/>
                <a:pt x="1200150" y="142875"/>
              </a:cubicBezTo>
              <a:lnTo>
                <a:pt x="1228725" y="133350"/>
              </a:lnTo>
              <a:cubicBezTo>
                <a:pt x="1298575" y="139700"/>
                <a:pt x="1368842" y="142481"/>
                <a:pt x="1438275" y="152400"/>
              </a:cubicBezTo>
              <a:lnTo>
                <a:pt x="1524000" y="180975"/>
              </a:lnTo>
              <a:lnTo>
                <a:pt x="1552575" y="190500"/>
              </a:lnTo>
              <a:cubicBezTo>
                <a:pt x="1612900" y="187325"/>
                <a:pt x="1673572" y="188172"/>
                <a:pt x="1733550" y="180975"/>
              </a:cubicBezTo>
              <a:cubicBezTo>
                <a:pt x="1753487" y="178583"/>
                <a:pt x="1771219" y="166795"/>
                <a:pt x="1790700" y="161925"/>
              </a:cubicBezTo>
              <a:cubicBezTo>
                <a:pt x="1838540" y="149965"/>
                <a:pt x="1816381" y="156540"/>
                <a:pt x="1857375" y="142875"/>
              </a:cubicBezTo>
              <a:cubicBezTo>
                <a:pt x="1892300" y="146050"/>
                <a:pt x="1927433" y="147440"/>
                <a:pt x="1962150" y="152400"/>
              </a:cubicBezTo>
              <a:cubicBezTo>
                <a:pt x="1972089" y="153820"/>
                <a:pt x="1981071" y="159167"/>
                <a:pt x="1990725" y="161925"/>
              </a:cubicBezTo>
              <a:cubicBezTo>
                <a:pt x="2003312" y="165521"/>
                <a:pt x="2016125" y="168275"/>
                <a:pt x="2028825" y="171450"/>
              </a:cubicBezTo>
              <a:cubicBezTo>
                <a:pt x="2085975" y="168275"/>
                <a:pt x="2143295" y="167352"/>
                <a:pt x="2200275" y="161925"/>
              </a:cubicBezTo>
              <a:cubicBezTo>
                <a:pt x="2233434" y="158767"/>
                <a:pt x="2227652" y="146582"/>
                <a:pt x="2257425" y="133350"/>
              </a:cubicBezTo>
              <a:cubicBezTo>
                <a:pt x="2275775" y="125195"/>
                <a:pt x="2295525" y="120650"/>
                <a:pt x="2314575" y="114300"/>
              </a:cubicBezTo>
              <a:lnTo>
                <a:pt x="2371725" y="95250"/>
              </a:lnTo>
              <a:cubicBezTo>
                <a:pt x="2498444" y="53010"/>
                <a:pt x="2447063" y="66890"/>
                <a:pt x="2524125" y="47625"/>
              </a:cubicBezTo>
              <a:cubicBezTo>
                <a:pt x="2638425" y="50800"/>
                <a:pt x="2753001" y="48598"/>
                <a:pt x="2867025" y="57150"/>
              </a:cubicBezTo>
              <a:cubicBezTo>
                <a:pt x="2883526" y="58388"/>
                <a:pt x="2961158" y="113555"/>
                <a:pt x="2962275" y="114300"/>
              </a:cubicBezTo>
              <a:cubicBezTo>
                <a:pt x="2975339" y="123009"/>
                <a:pt x="3030781" y="131426"/>
                <a:pt x="3038475" y="133350"/>
              </a:cubicBezTo>
              <a:cubicBezTo>
                <a:pt x="3111101" y="151506"/>
                <a:pt x="3016067" y="134583"/>
                <a:pt x="3105150" y="152400"/>
              </a:cubicBezTo>
              <a:cubicBezTo>
                <a:pt x="3124088" y="156188"/>
                <a:pt x="3143250" y="158750"/>
                <a:pt x="3162300" y="161925"/>
              </a:cubicBezTo>
              <a:lnTo>
                <a:pt x="3352800" y="152400"/>
              </a:lnTo>
              <a:cubicBezTo>
                <a:pt x="3390958" y="150015"/>
                <a:pt x="3429388" y="149160"/>
                <a:pt x="3467100" y="142875"/>
              </a:cubicBezTo>
              <a:cubicBezTo>
                <a:pt x="3486907" y="139574"/>
                <a:pt x="3524250" y="123825"/>
                <a:pt x="3524250" y="123825"/>
              </a:cubicBezTo>
              <a:cubicBezTo>
                <a:pt x="3569533" y="93636"/>
                <a:pt x="3541965" y="108395"/>
                <a:pt x="3609975" y="85725"/>
              </a:cubicBezTo>
              <a:cubicBezTo>
                <a:pt x="3623445" y="81235"/>
                <a:pt x="3634892" y="71948"/>
                <a:pt x="3648075" y="66675"/>
              </a:cubicBezTo>
              <a:cubicBezTo>
                <a:pt x="3666719" y="59217"/>
                <a:pt x="3705225" y="47625"/>
                <a:pt x="3705225" y="47625"/>
              </a:cubicBezTo>
              <a:cubicBezTo>
                <a:pt x="3771900" y="50800"/>
                <a:pt x="3838712" y="51827"/>
                <a:pt x="3905250" y="57150"/>
              </a:cubicBezTo>
              <a:cubicBezTo>
                <a:pt x="3920987" y="58409"/>
                <a:pt x="3955553" y="70743"/>
                <a:pt x="3971925" y="76200"/>
              </a:cubicBezTo>
              <a:cubicBezTo>
                <a:pt x="3981450" y="82550"/>
                <a:pt x="3989742" y="91338"/>
                <a:pt x="4000500" y="95250"/>
              </a:cubicBezTo>
              <a:cubicBezTo>
                <a:pt x="4025105" y="104197"/>
                <a:pt x="4076700" y="114300"/>
                <a:pt x="4076700" y="114300"/>
              </a:cubicBezTo>
              <a:cubicBezTo>
                <a:pt x="4143375" y="111125"/>
                <a:pt x="4211090" y="116930"/>
                <a:pt x="4276725" y="104775"/>
              </a:cubicBezTo>
              <a:cubicBezTo>
                <a:pt x="4299237" y="100606"/>
                <a:pt x="4312155" y="73915"/>
                <a:pt x="4333875" y="66675"/>
              </a:cubicBezTo>
              <a:cubicBezTo>
                <a:pt x="4406384" y="42505"/>
                <a:pt x="4371334" y="51563"/>
                <a:pt x="4438650" y="38100"/>
              </a:cubicBezTo>
              <a:cubicBezTo>
                <a:pt x="4530725" y="41275"/>
                <a:pt x="4622925" y="41878"/>
                <a:pt x="4714875" y="47625"/>
              </a:cubicBezTo>
              <a:cubicBezTo>
                <a:pt x="4741977" y="49319"/>
                <a:pt x="4761559" y="71445"/>
                <a:pt x="4781550" y="85725"/>
              </a:cubicBezTo>
              <a:cubicBezTo>
                <a:pt x="4813863" y="108806"/>
                <a:pt x="4803313" y="102504"/>
                <a:pt x="4838700" y="114300"/>
              </a:cubicBezTo>
              <a:cubicBezTo>
                <a:pt x="4848225" y="120650"/>
                <a:pt x="4859180" y="125255"/>
                <a:pt x="4867275" y="133350"/>
              </a:cubicBezTo>
              <a:cubicBezTo>
                <a:pt x="4875370" y="141445"/>
                <a:pt x="4876617" y="155858"/>
                <a:pt x="4886325" y="161925"/>
              </a:cubicBezTo>
              <a:cubicBezTo>
                <a:pt x="4903353" y="172568"/>
                <a:pt x="4924425" y="174625"/>
                <a:pt x="4943475" y="180975"/>
              </a:cubicBezTo>
              <a:lnTo>
                <a:pt x="4972050" y="190500"/>
              </a:lnTo>
              <a:cubicBezTo>
                <a:pt x="5105400" y="187325"/>
                <a:pt x="5239008" y="189848"/>
                <a:pt x="5372100" y="180975"/>
              </a:cubicBezTo>
              <a:cubicBezTo>
                <a:pt x="5383522" y="180214"/>
                <a:pt x="5390436" y="167045"/>
                <a:pt x="5400675" y="161925"/>
              </a:cubicBezTo>
              <a:cubicBezTo>
                <a:pt x="5409655" y="157435"/>
                <a:pt x="5419725" y="155575"/>
                <a:pt x="5429250" y="152400"/>
              </a:cubicBezTo>
              <a:cubicBezTo>
                <a:pt x="5438775" y="146050"/>
                <a:pt x="5447303" y="137859"/>
                <a:pt x="5457825" y="133350"/>
              </a:cubicBezTo>
              <a:cubicBezTo>
                <a:pt x="5469857" y="128193"/>
                <a:pt x="5483386" y="127587"/>
                <a:pt x="5495925" y="123825"/>
              </a:cubicBezTo>
              <a:cubicBezTo>
                <a:pt x="5515159" y="118055"/>
                <a:pt x="5534025" y="111125"/>
                <a:pt x="5553075" y="104775"/>
              </a:cubicBezTo>
              <a:lnTo>
                <a:pt x="5581650" y="95250"/>
              </a:lnTo>
              <a:cubicBezTo>
                <a:pt x="5591175" y="85725"/>
                <a:pt x="5598177" y="72699"/>
                <a:pt x="5610225" y="66675"/>
              </a:cubicBezTo>
              <a:cubicBezTo>
                <a:pt x="5637166" y="53205"/>
                <a:pt x="5695950" y="38100"/>
                <a:pt x="5695950" y="38100"/>
              </a:cubicBezTo>
              <a:cubicBezTo>
                <a:pt x="5705475" y="31750"/>
                <a:pt x="5713331" y="21449"/>
                <a:pt x="5724525" y="19050"/>
              </a:cubicBezTo>
              <a:cubicBezTo>
                <a:pt x="5758816" y="11702"/>
                <a:pt x="5794583" y="14485"/>
                <a:pt x="5829300" y="9525"/>
              </a:cubicBezTo>
              <a:cubicBezTo>
                <a:pt x="5839239" y="8105"/>
                <a:pt x="5848350" y="3175"/>
                <a:pt x="5857875" y="0"/>
              </a:cubicBezTo>
              <a:cubicBezTo>
                <a:pt x="5902325" y="3175"/>
                <a:pt x="5947155" y="2914"/>
                <a:pt x="5991225" y="9525"/>
              </a:cubicBezTo>
              <a:cubicBezTo>
                <a:pt x="6011083" y="12504"/>
                <a:pt x="6048375" y="28575"/>
                <a:pt x="6048375" y="28575"/>
              </a:cubicBezTo>
              <a:cubicBezTo>
                <a:pt x="6120114" y="76401"/>
                <a:pt x="6028940" y="20246"/>
                <a:pt x="6115050" y="57150"/>
              </a:cubicBezTo>
              <a:cubicBezTo>
                <a:pt x="6125572" y="61659"/>
                <a:pt x="6133103" y="71691"/>
                <a:pt x="6143625" y="76200"/>
              </a:cubicBezTo>
              <a:cubicBezTo>
                <a:pt x="6155657" y="81357"/>
                <a:pt x="6169213" y="81875"/>
                <a:pt x="6181725" y="85725"/>
              </a:cubicBezTo>
              <a:cubicBezTo>
                <a:pt x="6210514" y="94583"/>
                <a:pt x="6238229" y="106995"/>
                <a:pt x="6267450" y="114300"/>
              </a:cubicBezTo>
              <a:cubicBezTo>
                <a:pt x="6280150" y="117475"/>
                <a:pt x="6292963" y="120229"/>
                <a:pt x="6305550" y="123825"/>
              </a:cubicBezTo>
              <a:cubicBezTo>
                <a:pt x="6401203" y="151154"/>
                <a:pt x="6253118" y="113098"/>
                <a:pt x="6372225" y="142875"/>
              </a:cubicBezTo>
              <a:cubicBezTo>
                <a:pt x="6519234" y="240881"/>
                <a:pt x="6406490" y="181648"/>
                <a:pt x="6753225" y="171450"/>
              </a:cubicBezTo>
              <a:cubicBezTo>
                <a:pt x="6830182" y="158624"/>
                <a:pt x="6792053" y="168032"/>
                <a:pt x="6867525" y="142875"/>
              </a:cubicBezTo>
              <a:lnTo>
                <a:pt x="6896100" y="133350"/>
              </a:lnTo>
              <a:cubicBezTo>
                <a:pt x="6950269" y="79181"/>
                <a:pt x="6898111" y="122819"/>
                <a:pt x="6953250" y="95250"/>
              </a:cubicBezTo>
              <a:cubicBezTo>
                <a:pt x="6963489" y="90130"/>
                <a:pt x="6971364" y="80849"/>
                <a:pt x="6981825" y="76200"/>
              </a:cubicBezTo>
              <a:cubicBezTo>
                <a:pt x="7000175" y="68045"/>
                <a:pt x="7038975" y="57150"/>
                <a:pt x="7038975" y="57150"/>
              </a:cubicBezTo>
              <a:cubicBezTo>
                <a:pt x="7092950" y="60325"/>
                <a:pt x="7147075" y="61549"/>
                <a:pt x="7200900" y="66675"/>
              </a:cubicBezTo>
              <a:cubicBezTo>
                <a:pt x="7217644" y="68270"/>
                <a:pt x="7250431" y="80010"/>
                <a:pt x="7267575" y="85725"/>
              </a:cubicBezTo>
              <a:lnTo>
                <a:pt x="7324725" y="123825"/>
              </a:lnTo>
              <a:cubicBezTo>
                <a:pt x="7335617" y="131087"/>
                <a:pt x="7349788" y="132165"/>
                <a:pt x="7362825" y="133350"/>
              </a:cubicBezTo>
              <a:cubicBezTo>
                <a:pt x="7419828" y="138532"/>
                <a:pt x="7477125" y="139700"/>
                <a:pt x="7534275" y="142875"/>
              </a:cubicBezTo>
              <a:cubicBezTo>
                <a:pt x="7591979" y="162110"/>
                <a:pt x="7580036" y="162298"/>
                <a:pt x="7677150" y="142875"/>
              </a:cubicBezTo>
              <a:cubicBezTo>
                <a:pt x="7688375" y="140630"/>
                <a:pt x="7695264" y="128474"/>
                <a:pt x="7705725" y="123825"/>
              </a:cubicBezTo>
              <a:cubicBezTo>
                <a:pt x="7724075" y="115670"/>
                <a:pt x="7744914" y="113755"/>
                <a:pt x="7762875" y="104775"/>
              </a:cubicBezTo>
              <a:cubicBezTo>
                <a:pt x="7775575" y="98425"/>
                <a:pt x="7787276" y="89461"/>
                <a:pt x="7800975" y="85725"/>
              </a:cubicBezTo>
              <a:cubicBezTo>
                <a:pt x="7822635" y="79818"/>
                <a:pt x="7845460" y="79614"/>
                <a:pt x="7867650" y="76200"/>
              </a:cubicBezTo>
              <a:cubicBezTo>
                <a:pt x="7928371" y="66858"/>
                <a:pt x="7912396" y="69776"/>
                <a:pt x="7962900" y="57150"/>
              </a:cubicBezTo>
              <a:cubicBezTo>
                <a:pt x="8026400" y="60325"/>
                <a:pt x="8090023" y="61605"/>
                <a:pt x="8153400" y="66675"/>
              </a:cubicBezTo>
              <a:cubicBezTo>
                <a:pt x="8193744" y="69903"/>
                <a:pt x="8196287" y="76207"/>
                <a:pt x="8229600" y="85725"/>
              </a:cubicBezTo>
              <a:cubicBezTo>
                <a:pt x="8242187" y="89321"/>
                <a:pt x="8255113" y="91654"/>
                <a:pt x="8267700" y="95250"/>
              </a:cubicBezTo>
              <a:cubicBezTo>
                <a:pt x="8277354" y="98008"/>
                <a:pt x="8286535" y="102340"/>
                <a:pt x="8296275" y="104775"/>
              </a:cubicBezTo>
              <a:cubicBezTo>
                <a:pt x="8311981" y="108702"/>
                <a:pt x="8328125" y="110660"/>
                <a:pt x="8343900" y="114300"/>
              </a:cubicBezTo>
              <a:cubicBezTo>
                <a:pt x="8369411" y="120187"/>
                <a:pt x="8393954" y="131974"/>
                <a:pt x="8420100" y="133350"/>
              </a:cubicBezTo>
              <a:lnTo>
                <a:pt x="8601075" y="142875"/>
              </a:lnTo>
              <a:cubicBezTo>
                <a:pt x="8626475" y="139700"/>
                <a:pt x="8652442" y="139558"/>
                <a:pt x="8677275" y="133350"/>
              </a:cubicBezTo>
              <a:cubicBezTo>
                <a:pt x="8691050" y="129906"/>
                <a:pt x="8702324" y="119893"/>
                <a:pt x="8715375" y="114300"/>
              </a:cubicBezTo>
              <a:cubicBezTo>
                <a:pt x="8724603" y="110345"/>
                <a:pt x="8734722" y="108730"/>
                <a:pt x="8743950" y="104775"/>
              </a:cubicBezTo>
              <a:cubicBezTo>
                <a:pt x="8757001" y="99182"/>
                <a:pt x="8768867" y="90998"/>
                <a:pt x="8782050" y="85725"/>
              </a:cubicBezTo>
              <a:cubicBezTo>
                <a:pt x="8800694" y="78267"/>
                <a:pt x="8820150" y="73025"/>
                <a:pt x="8839200" y="66675"/>
              </a:cubicBezTo>
              <a:lnTo>
                <a:pt x="8867775" y="57150"/>
              </a:lnTo>
              <a:cubicBezTo>
                <a:pt x="8877300" y="53975"/>
                <a:pt x="8886610" y="50060"/>
                <a:pt x="8896350" y="47625"/>
              </a:cubicBezTo>
              <a:lnTo>
                <a:pt x="8934450" y="38100"/>
              </a:lnTo>
              <a:cubicBezTo>
                <a:pt x="9004300" y="41275"/>
                <a:pt x="9075112" y="35644"/>
                <a:pt x="9144000" y="47625"/>
              </a:cubicBezTo>
              <a:cubicBezTo>
                <a:pt x="9153892" y="49345"/>
                <a:pt x="9153525" y="66160"/>
                <a:pt x="9153525" y="76200"/>
              </a:cubicBezTo>
              <a:cubicBezTo>
                <a:pt x="9153525" y="174676"/>
                <a:pt x="9147175" y="273050"/>
                <a:pt x="9144000" y="371475"/>
              </a:cubicBezTo>
              <a:cubicBezTo>
                <a:pt x="9147175" y="403225"/>
                <a:pt x="9149012" y="435137"/>
                <a:pt x="9153525" y="466725"/>
              </a:cubicBezTo>
              <a:cubicBezTo>
                <a:pt x="9155376" y="479684"/>
                <a:pt x="9163050" y="491734"/>
                <a:pt x="9163050" y="504825"/>
              </a:cubicBezTo>
              <a:lnTo>
                <a:pt x="9163050" y="638175"/>
              </a:lnTo>
              <a:lnTo>
                <a:pt x="9525" y="657225"/>
              </a:lnTo>
              <a:cubicBezTo>
                <a:pt x="6350" y="619125"/>
                <a:pt x="0" y="581157"/>
                <a:pt x="0" y="542925"/>
              </a:cubicBezTo>
              <a:cubicBezTo>
                <a:pt x="0" y="350976"/>
                <a:pt x="4499" y="326489"/>
                <a:pt x="19050" y="180975"/>
              </a:cubicBezTo>
              <a:lnTo>
                <a:pt x="9525" y="133350"/>
              </a:lnTo>
              <a:close/>
            </a:path>
          </a:pathLst>
        </a:cu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7</xdr:row>
      <xdr:rowOff>19050</xdr:rowOff>
    </xdr:from>
    <xdr:to>
      <xdr:col>4</xdr:col>
      <xdr:colOff>247650</xdr:colOff>
      <xdr:row>9</xdr:row>
      <xdr:rowOff>19050</xdr:rowOff>
    </xdr:to>
    <xdr:sp>
      <xdr:nvSpPr>
        <xdr:cNvPr id="19" name="Flussdiagramm: Manuelle Verarbeitung 18"/>
        <xdr:cNvSpPr>
          <a:spLocks/>
        </xdr:cNvSpPr>
      </xdr:nvSpPr>
      <xdr:spPr>
        <a:xfrm>
          <a:off x="1352550" y="1866900"/>
          <a:ext cx="1800225" cy="552450"/>
        </a:xfrm>
        <a:prstGeom prst="flowChartManualOperation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Nomen</a:t>
          </a:r>
        </a:p>
      </xdr:txBody>
    </xdr:sp>
    <xdr:clientData/>
  </xdr:twoCellAnchor>
  <xdr:twoCellAnchor>
    <xdr:from>
      <xdr:col>4</xdr:col>
      <xdr:colOff>657225</xdr:colOff>
      <xdr:row>7</xdr:row>
      <xdr:rowOff>228600</xdr:rowOff>
    </xdr:from>
    <xdr:to>
      <xdr:col>9</xdr:col>
      <xdr:colOff>114300</xdr:colOff>
      <xdr:row>9</xdr:row>
      <xdr:rowOff>9525</xdr:rowOff>
    </xdr:to>
    <xdr:sp>
      <xdr:nvSpPr>
        <xdr:cNvPr id="20" name="Freihandform 27"/>
        <xdr:cNvSpPr>
          <a:spLocks/>
        </xdr:cNvSpPr>
      </xdr:nvSpPr>
      <xdr:spPr>
        <a:xfrm>
          <a:off x="3562350" y="2076450"/>
          <a:ext cx="3267075" cy="333375"/>
        </a:xfrm>
        <a:custGeom>
          <a:pathLst>
            <a:path h="657225" w="9163050">
              <a:moveTo>
                <a:pt x="9525" y="133350"/>
              </a:moveTo>
              <a:lnTo>
                <a:pt x="9525" y="133350"/>
              </a:lnTo>
              <a:lnTo>
                <a:pt x="85725" y="104775"/>
              </a:lnTo>
              <a:cubicBezTo>
                <a:pt x="95161" y="101344"/>
                <a:pt x="105320" y="99740"/>
                <a:pt x="114300" y="95250"/>
              </a:cubicBezTo>
              <a:cubicBezTo>
                <a:pt x="188158" y="58321"/>
                <a:pt x="99626" y="90616"/>
                <a:pt x="171450" y="66675"/>
              </a:cubicBezTo>
              <a:cubicBezTo>
                <a:pt x="282575" y="69850"/>
                <a:pt x="393801" y="70506"/>
                <a:pt x="504825" y="76200"/>
              </a:cubicBezTo>
              <a:cubicBezTo>
                <a:pt x="521838" y="77072"/>
                <a:pt x="592735" y="102328"/>
                <a:pt x="600075" y="104775"/>
              </a:cubicBezTo>
              <a:lnTo>
                <a:pt x="628650" y="114300"/>
              </a:lnTo>
              <a:lnTo>
                <a:pt x="657225" y="123825"/>
              </a:lnTo>
              <a:cubicBezTo>
                <a:pt x="706953" y="156977"/>
                <a:pt x="663710" y="133387"/>
                <a:pt x="733425" y="152400"/>
              </a:cubicBezTo>
              <a:cubicBezTo>
                <a:pt x="752798" y="157684"/>
                <a:pt x="790575" y="171450"/>
                <a:pt x="790575" y="171450"/>
              </a:cubicBezTo>
              <a:cubicBezTo>
                <a:pt x="908050" y="168275"/>
                <a:pt x="1025767" y="170104"/>
                <a:pt x="1143000" y="161925"/>
              </a:cubicBezTo>
              <a:cubicBezTo>
                <a:pt x="1163032" y="160527"/>
                <a:pt x="1181100" y="149225"/>
                <a:pt x="1200150" y="142875"/>
              </a:cubicBezTo>
              <a:lnTo>
                <a:pt x="1228725" y="133350"/>
              </a:lnTo>
              <a:cubicBezTo>
                <a:pt x="1298575" y="139700"/>
                <a:pt x="1368842" y="142481"/>
                <a:pt x="1438275" y="152400"/>
              </a:cubicBezTo>
              <a:lnTo>
                <a:pt x="1524000" y="180975"/>
              </a:lnTo>
              <a:lnTo>
                <a:pt x="1552575" y="190500"/>
              </a:lnTo>
              <a:cubicBezTo>
                <a:pt x="1612900" y="187325"/>
                <a:pt x="1673572" y="188172"/>
                <a:pt x="1733550" y="180975"/>
              </a:cubicBezTo>
              <a:cubicBezTo>
                <a:pt x="1753487" y="178583"/>
                <a:pt x="1771219" y="166795"/>
                <a:pt x="1790700" y="161925"/>
              </a:cubicBezTo>
              <a:cubicBezTo>
                <a:pt x="1838540" y="149965"/>
                <a:pt x="1816381" y="156540"/>
                <a:pt x="1857375" y="142875"/>
              </a:cubicBezTo>
              <a:cubicBezTo>
                <a:pt x="1892300" y="146050"/>
                <a:pt x="1927433" y="147440"/>
                <a:pt x="1962150" y="152400"/>
              </a:cubicBezTo>
              <a:cubicBezTo>
                <a:pt x="1972089" y="153820"/>
                <a:pt x="1981071" y="159167"/>
                <a:pt x="1990725" y="161925"/>
              </a:cubicBezTo>
              <a:cubicBezTo>
                <a:pt x="2003312" y="165521"/>
                <a:pt x="2016125" y="168275"/>
                <a:pt x="2028825" y="171450"/>
              </a:cubicBezTo>
              <a:cubicBezTo>
                <a:pt x="2085975" y="168275"/>
                <a:pt x="2143295" y="167352"/>
                <a:pt x="2200275" y="161925"/>
              </a:cubicBezTo>
              <a:cubicBezTo>
                <a:pt x="2233434" y="158767"/>
                <a:pt x="2227652" y="146582"/>
                <a:pt x="2257425" y="133350"/>
              </a:cubicBezTo>
              <a:cubicBezTo>
                <a:pt x="2275775" y="125195"/>
                <a:pt x="2295525" y="120650"/>
                <a:pt x="2314575" y="114300"/>
              </a:cubicBezTo>
              <a:lnTo>
                <a:pt x="2371725" y="95250"/>
              </a:lnTo>
              <a:cubicBezTo>
                <a:pt x="2498444" y="53010"/>
                <a:pt x="2447063" y="66890"/>
                <a:pt x="2524125" y="47625"/>
              </a:cubicBezTo>
              <a:cubicBezTo>
                <a:pt x="2638425" y="50800"/>
                <a:pt x="2753001" y="48598"/>
                <a:pt x="2867025" y="57150"/>
              </a:cubicBezTo>
              <a:cubicBezTo>
                <a:pt x="2883526" y="58388"/>
                <a:pt x="2961158" y="113555"/>
                <a:pt x="2962275" y="114300"/>
              </a:cubicBezTo>
              <a:cubicBezTo>
                <a:pt x="2975339" y="123009"/>
                <a:pt x="3030781" y="131426"/>
                <a:pt x="3038475" y="133350"/>
              </a:cubicBezTo>
              <a:cubicBezTo>
                <a:pt x="3111101" y="151506"/>
                <a:pt x="3016067" y="134583"/>
                <a:pt x="3105150" y="152400"/>
              </a:cubicBezTo>
              <a:cubicBezTo>
                <a:pt x="3124088" y="156188"/>
                <a:pt x="3143250" y="158750"/>
                <a:pt x="3162300" y="161925"/>
              </a:cubicBezTo>
              <a:lnTo>
                <a:pt x="3352800" y="152400"/>
              </a:lnTo>
              <a:cubicBezTo>
                <a:pt x="3390958" y="150015"/>
                <a:pt x="3429388" y="149160"/>
                <a:pt x="3467100" y="142875"/>
              </a:cubicBezTo>
              <a:cubicBezTo>
                <a:pt x="3486907" y="139574"/>
                <a:pt x="3524250" y="123825"/>
                <a:pt x="3524250" y="123825"/>
              </a:cubicBezTo>
              <a:cubicBezTo>
                <a:pt x="3569533" y="93636"/>
                <a:pt x="3541965" y="108395"/>
                <a:pt x="3609975" y="85725"/>
              </a:cubicBezTo>
              <a:cubicBezTo>
                <a:pt x="3623445" y="81235"/>
                <a:pt x="3634892" y="71948"/>
                <a:pt x="3648075" y="66675"/>
              </a:cubicBezTo>
              <a:cubicBezTo>
                <a:pt x="3666719" y="59217"/>
                <a:pt x="3705225" y="47625"/>
                <a:pt x="3705225" y="47625"/>
              </a:cubicBezTo>
              <a:cubicBezTo>
                <a:pt x="3771900" y="50800"/>
                <a:pt x="3838712" y="51827"/>
                <a:pt x="3905250" y="57150"/>
              </a:cubicBezTo>
              <a:cubicBezTo>
                <a:pt x="3920987" y="58409"/>
                <a:pt x="3955553" y="70743"/>
                <a:pt x="3971925" y="76200"/>
              </a:cubicBezTo>
              <a:cubicBezTo>
                <a:pt x="3981450" y="82550"/>
                <a:pt x="3989742" y="91338"/>
                <a:pt x="4000500" y="95250"/>
              </a:cubicBezTo>
              <a:cubicBezTo>
                <a:pt x="4025105" y="104197"/>
                <a:pt x="4076700" y="114300"/>
                <a:pt x="4076700" y="114300"/>
              </a:cubicBezTo>
              <a:cubicBezTo>
                <a:pt x="4143375" y="111125"/>
                <a:pt x="4211090" y="116930"/>
                <a:pt x="4276725" y="104775"/>
              </a:cubicBezTo>
              <a:cubicBezTo>
                <a:pt x="4299237" y="100606"/>
                <a:pt x="4312155" y="73915"/>
                <a:pt x="4333875" y="66675"/>
              </a:cubicBezTo>
              <a:cubicBezTo>
                <a:pt x="4406384" y="42505"/>
                <a:pt x="4371334" y="51563"/>
                <a:pt x="4438650" y="38100"/>
              </a:cubicBezTo>
              <a:cubicBezTo>
                <a:pt x="4530725" y="41275"/>
                <a:pt x="4622925" y="41878"/>
                <a:pt x="4714875" y="47625"/>
              </a:cubicBezTo>
              <a:cubicBezTo>
                <a:pt x="4741977" y="49319"/>
                <a:pt x="4761559" y="71445"/>
                <a:pt x="4781550" y="85725"/>
              </a:cubicBezTo>
              <a:cubicBezTo>
                <a:pt x="4813863" y="108806"/>
                <a:pt x="4803313" y="102504"/>
                <a:pt x="4838700" y="114300"/>
              </a:cubicBezTo>
              <a:cubicBezTo>
                <a:pt x="4848225" y="120650"/>
                <a:pt x="4859180" y="125255"/>
                <a:pt x="4867275" y="133350"/>
              </a:cubicBezTo>
              <a:cubicBezTo>
                <a:pt x="4875370" y="141445"/>
                <a:pt x="4876617" y="155858"/>
                <a:pt x="4886325" y="161925"/>
              </a:cubicBezTo>
              <a:cubicBezTo>
                <a:pt x="4903353" y="172568"/>
                <a:pt x="4924425" y="174625"/>
                <a:pt x="4943475" y="180975"/>
              </a:cubicBezTo>
              <a:lnTo>
                <a:pt x="4972050" y="190500"/>
              </a:lnTo>
              <a:cubicBezTo>
                <a:pt x="5105400" y="187325"/>
                <a:pt x="5239008" y="189848"/>
                <a:pt x="5372100" y="180975"/>
              </a:cubicBezTo>
              <a:cubicBezTo>
                <a:pt x="5383522" y="180214"/>
                <a:pt x="5390436" y="167045"/>
                <a:pt x="5400675" y="161925"/>
              </a:cubicBezTo>
              <a:cubicBezTo>
                <a:pt x="5409655" y="157435"/>
                <a:pt x="5419725" y="155575"/>
                <a:pt x="5429250" y="152400"/>
              </a:cubicBezTo>
              <a:cubicBezTo>
                <a:pt x="5438775" y="146050"/>
                <a:pt x="5447303" y="137859"/>
                <a:pt x="5457825" y="133350"/>
              </a:cubicBezTo>
              <a:cubicBezTo>
                <a:pt x="5469857" y="128193"/>
                <a:pt x="5483386" y="127587"/>
                <a:pt x="5495925" y="123825"/>
              </a:cubicBezTo>
              <a:cubicBezTo>
                <a:pt x="5515159" y="118055"/>
                <a:pt x="5534025" y="111125"/>
                <a:pt x="5553075" y="104775"/>
              </a:cubicBezTo>
              <a:lnTo>
                <a:pt x="5581650" y="95250"/>
              </a:lnTo>
              <a:cubicBezTo>
                <a:pt x="5591175" y="85725"/>
                <a:pt x="5598177" y="72699"/>
                <a:pt x="5610225" y="66675"/>
              </a:cubicBezTo>
              <a:cubicBezTo>
                <a:pt x="5637166" y="53205"/>
                <a:pt x="5695950" y="38100"/>
                <a:pt x="5695950" y="38100"/>
              </a:cubicBezTo>
              <a:cubicBezTo>
                <a:pt x="5705475" y="31750"/>
                <a:pt x="5713331" y="21449"/>
                <a:pt x="5724525" y="19050"/>
              </a:cubicBezTo>
              <a:cubicBezTo>
                <a:pt x="5758816" y="11702"/>
                <a:pt x="5794583" y="14485"/>
                <a:pt x="5829300" y="9525"/>
              </a:cubicBezTo>
              <a:cubicBezTo>
                <a:pt x="5839239" y="8105"/>
                <a:pt x="5848350" y="3175"/>
                <a:pt x="5857875" y="0"/>
              </a:cubicBezTo>
              <a:cubicBezTo>
                <a:pt x="5902325" y="3175"/>
                <a:pt x="5947155" y="2914"/>
                <a:pt x="5991225" y="9525"/>
              </a:cubicBezTo>
              <a:cubicBezTo>
                <a:pt x="6011083" y="12504"/>
                <a:pt x="6048375" y="28575"/>
                <a:pt x="6048375" y="28575"/>
              </a:cubicBezTo>
              <a:cubicBezTo>
                <a:pt x="6120114" y="76401"/>
                <a:pt x="6028940" y="20246"/>
                <a:pt x="6115050" y="57150"/>
              </a:cubicBezTo>
              <a:cubicBezTo>
                <a:pt x="6125572" y="61659"/>
                <a:pt x="6133103" y="71691"/>
                <a:pt x="6143625" y="76200"/>
              </a:cubicBezTo>
              <a:cubicBezTo>
                <a:pt x="6155657" y="81357"/>
                <a:pt x="6169213" y="81875"/>
                <a:pt x="6181725" y="85725"/>
              </a:cubicBezTo>
              <a:cubicBezTo>
                <a:pt x="6210514" y="94583"/>
                <a:pt x="6238229" y="106995"/>
                <a:pt x="6267450" y="114300"/>
              </a:cubicBezTo>
              <a:cubicBezTo>
                <a:pt x="6280150" y="117475"/>
                <a:pt x="6292963" y="120229"/>
                <a:pt x="6305550" y="123825"/>
              </a:cubicBezTo>
              <a:cubicBezTo>
                <a:pt x="6401203" y="151154"/>
                <a:pt x="6253118" y="113098"/>
                <a:pt x="6372225" y="142875"/>
              </a:cubicBezTo>
              <a:cubicBezTo>
                <a:pt x="6519234" y="240881"/>
                <a:pt x="6406490" y="181648"/>
                <a:pt x="6753225" y="171450"/>
              </a:cubicBezTo>
              <a:cubicBezTo>
                <a:pt x="6830182" y="158624"/>
                <a:pt x="6792053" y="168032"/>
                <a:pt x="6867525" y="142875"/>
              </a:cubicBezTo>
              <a:lnTo>
                <a:pt x="6896100" y="133350"/>
              </a:lnTo>
              <a:cubicBezTo>
                <a:pt x="6950269" y="79181"/>
                <a:pt x="6898111" y="122819"/>
                <a:pt x="6953250" y="95250"/>
              </a:cubicBezTo>
              <a:cubicBezTo>
                <a:pt x="6963489" y="90130"/>
                <a:pt x="6971364" y="80849"/>
                <a:pt x="6981825" y="76200"/>
              </a:cubicBezTo>
              <a:cubicBezTo>
                <a:pt x="7000175" y="68045"/>
                <a:pt x="7038975" y="57150"/>
                <a:pt x="7038975" y="57150"/>
              </a:cubicBezTo>
              <a:cubicBezTo>
                <a:pt x="7092950" y="60325"/>
                <a:pt x="7147075" y="61549"/>
                <a:pt x="7200900" y="66675"/>
              </a:cubicBezTo>
              <a:cubicBezTo>
                <a:pt x="7217644" y="68270"/>
                <a:pt x="7250431" y="80010"/>
                <a:pt x="7267575" y="85725"/>
              </a:cubicBezTo>
              <a:lnTo>
                <a:pt x="7324725" y="123825"/>
              </a:lnTo>
              <a:cubicBezTo>
                <a:pt x="7335617" y="131087"/>
                <a:pt x="7349788" y="132165"/>
                <a:pt x="7362825" y="133350"/>
              </a:cubicBezTo>
              <a:cubicBezTo>
                <a:pt x="7419828" y="138532"/>
                <a:pt x="7477125" y="139700"/>
                <a:pt x="7534275" y="142875"/>
              </a:cubicBezTo>
              <a:cubicBezTo>
                <a:pt x="7591979" y="162110"/>
                <a:pt x="7580036" y="162298"/>
                <a:pt x="7677150" y="142875"/>
              </a:cubicBezTo>
              <a:cubicBezTo>
                <a:pt x="7688375" y="140630"/>
                <a:pt x="7695264" y="128474"/>
                <a:pt x="7705725" y="123825"/>
              </a:cubicBezTo>
              <a:cubicBezTo>
                <a:pt x="7724075" y="115670"/>
                <a:pt x="7744914" y="113755"/>
                <a:pt x="7762875" y="104775"/>
              </a:cubicBezTo>
              <a:cubicBezTo>
                <a:pt x="7775575" y="98425"/>
                <a:pt x="7787276" y="89461"/>
                <a:pt x="7800975" y="85725"/>
              </a:cubicBezTo>
              <a:cubicBezTo>
                <a:pt x="7822635" y="79818"/>
                <a:pt x="7845460" y="79614"/>
                <a:pt x="7867650" y="76200"/>
              </a:cubicBezTo>
              <a:cubicBezTo>
                <a:pt x="7928371" y="66858"/>
                <a:pt x="7912396" y="69776"/>
                <a:pt x="7962900" y="57150"/>
              </a:cubicBezTo>
              <a:cubicBezTo>
                <a:pt x="8026400" y="60325"/>
                <a:pt x="8090023" y="61605"/>
                <a:pt x="8153400" y="66675"/>
              </a:cubicBezTo>
              <a:cubicBezTo>
                <a:pt x="8193744" y="69903"/>
                <a:pt x="8196287" y="76207"/>
                <a:pt x="8229600" y="85725"/>
              </a:cubicBezTo>
              <a:cubicBezTo>
                <a:pt x="8242187" y="89321"/>
                <a:pt x="8255113" y="91654"/>
                <a:pt x="8267700" y="95250"/>
              </a:cubicBezTo>
              <a:cubicBezTo>
                <a:pt x="8277354" y="98008"/>
                <a:pt x="8286535" y="102340"/>
                <a:pt x="8296275" y="104775"/>
              </a:cubicBezTo>
              <a:cubicBezTo>
                <a:pt x="8311981" y="108702"/>
                <a:pt x="8328125" y="110660"/>
                <a:pt x="8343900" y="114300"/>
              </a:cubicBezTo>
              <a:cubicBezTo>
                <a:pt x="8369411" y="120187"/>
                <a:pt x="8393954" y="131974"/>
                <a:pt x="8420100" y="133350"/>
              </a:cubicBezTo>
              <a:lnTo>
                <a:pt x="8601075" y="142875"/>
              </a:lnTo>
              <a:cubicBezTo>
                <a:pt x="8626475" y="139700"/>
                <a:pt x="8652442" y="139558"/>
                <a:pt x="8677275" y="133350"/>
              </a:cubicBezTo>
              <a:cubicBezTo>
                <a:pt x="8691050" y="129906"/>
                <a:pt x="8702324" y="119893"/>
                <a:pt x="8715375" y="114300"/>
              </a:cubicBezTo>
              <a:cubicBezTo>
                <a:pt x="8724603" y="110345"/>
                <a:pt x="8734722" y="108730"/>
                <a:pt x="8743950" y="104775"/>
              </a:cubicBezTo>
              <a:cubicBezTo>
                <a:pt x="8757001" y="99182"/>
                <a:pt x="8768867" y="90998"/>
                <a:pt x="8782050" y="85725"/>
              </a:cubicBezTo>
              <a:cubicBezTo>
                <a:pt x="8800694" y="78267"/>
                <a:pt x="8820150" y="73025"/>
                <a:pt x="8839200" y="66675"/>
              </a:cubicBezTo>
              <a:lnTo>
                <a:pt x="8867775" y="57150"/>
              </a:lnTo>
              <a:cubicBezTo>
                <a:pt x="8877300" y="53975"/>
                <a:pt x="8886610" y="50060"/>
                <a:pt x="8896350" y="47625"/>
              </a:cubicBezTo>
              <a:lnTo>
                <a:pt x="8934450" y="38100"/>
              </a:lnTo>
              <a:cubicBezTo>
                <a:pt x="9004300" y="41275"/>
                <a:pt x="9075112" y="35644"/>
                <a:pt x="9144000" y="47625"/>
              </a:cubicBezTo>
              <a:cubicBezTo>
                <a:pt x="9153892" y="49345"/>
                <a:pt x="9153525" y="66160"/>
                <a:pt x="9153525" y="76200"/>
              </a:cubicBezTo>
              <a:cubicBezTo>
                <a:pt x="9153525" y="174676"/>
                <a:pt x="9147175" y="273050"/>
                <a:pt x="9144000" y="371475"/>
              </a:cubicBezTo>
              <a:cubicBezTo>
                <a:pt x="9147175" y="403225"/>
                <a:pt x="9149012" y="435137"/>
                <a:pt x="9153525" y="466725"/>
              </a:cubicBezTo>
              <a:cubicBezTo>
                <a:pt x="9155376" y="479684"/>
                <a:pt x="9163050" y="491734"/>
                <a:pt x="9163050" y="504825"/>
              </a:cubicBezTo>
              <a:lnTo>
                <a:pt x="9163050" y="638175"/>
              </a:lnTo>
              <a:lnTo>
                <a:pt x="9525" y="657225"/>
              </a:lnTo>
              <a:cubicBezTo>
                <a:pt x="6350" y="619125"/>
                <a:pt x="0" y="581157"/>
                <a:pt x="0" y="542925"/>
              </a:cubicBezTo>
              <a:cubicBezTo>
                <a:pt x="0" y="350976"/>
                <a:pt x="4499" y="326489"/>
                <a:pt x="19050" y="180975"/>
              </a:cubicBezTo>
              <a:lnTo>
                <a:pt x="9525" y="133350"/>
              </a:lnTo>
              <a:close/>
            </a:path>
          </a:pathLst>
        </a:cu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228600</xdr:rowOff>
    </xdr:from>
    <xdr:to>
      <xdr:col>13</xdr:col>
      <xdr:colOff>752475</xdr:colOff>
      <xdr:row>9</xdr:row>
      <xdr:rowOff>9525</xdr:rowOff>
    </xdr:to>
    <xdr:sp>
      <xdr:nvSpPr>
        <xdr:cNvPr id="21" name="Freihandform 28"/>
        <xdr:cNvSpPr>
          <a:spLocks/>
        </xdr:cNvSpPr>
      </xdr:nvSpPr>
      <xdr:spPr>
        <a:xfrm>
          <a:off x="6819900" y="2076450"/>
          <a:ext cx="3695700" cy="333375"/>
        </a:xfrm>
        <a:custGeom>
          <a:pathLst>
            <a:path h="657225" w="9163050">
              <a:moveTo>
                <a:pt x="9525" y="133350"/>
              </a:moveTo>
              <a:lnTo>
                <a:pt x="9525" y="133350"/>
              </a:lnTo>
              <a:lnTo>
                <a:pt x="85725" y="104775"/>
              </a:lnTo>
              <a:cubicBezTo>
                <a:pt x="95161" y="101344"/>
                <a:pt x="105320" y="99740"/>
                <a:pt x="114300" y="95250"/>
              </a:cubicBezTo>
              <a:cubicBezTo>
                <a:pt x="188158" y="58321"/>
                <a:pt x="99626" y="90616"/>
                <a:pt x="171450" y="66675"/>
              </a:cubicBezTo>
              <a:cubicBezTo>
                <a:pt x="282575" y="69850"/>
                <a:pt x="393801" y="70506"/>
                <a:pt x="504825" y="76200"/>
              </a:cubicBezTo>
              <a:cubicBezTo>
                <a:pt x="521838" y="77072"/>
                <a:pt x="592735" y="102328"/>
                <a:pt x="600075" y="104775"/>
              </a:cubicBezTo>
              <a:lnTo>
                <a:pt x="628650" y="114300"/>
              </a:lnTo>
              <a:lnTo>
                <a:pt x="657225" y="123825"/>
              </a:lnTo>
              <a:cubicBezTo>
                <a:pt x="706953" y="156977"/>
                <a:pt x="663710" y="133387"/>
                <a:pt x="733425" y="152400"/>
              </a:cubicBezTo>
              <a:cubicBezTo>
                <a:pt x="752798" y="157684"/>
                <a:pt x="790575" y="171450"/>
                <a:pt x="790575" y="171450"/>
              </a:cubicBezTo>
              <a:cubicBezTo>
                <a:pt x="908050" y="168275"/>
                <a:pt x="1025767" y="170104"/>
                <a:pt x="1143000" y="161925"/>
              </a:cubicBezTo>
              <a:cubicBezTo>
                <a:pt x="1163032" y="160527"/>
                <a:pt x="1181100" y="149225"/>
                <a:pt x="1200150" y="142875"/>
              </a:cubicBezTo>
              <a:lnTo>
                <a:pt x="1228725" y="133350"/>
              </a:lnTo>
              <a:cubicBezTo>
                <a:pt x="1298575" y="139700"/>
                <a:pt x="1368842" y="142481"/>
                <a:pt x="1438275" y="152400"/>
              </a:cubicBezTo>
              <a:lnTo>
                <a:pt x="1524000" y="180975"/>
              </a:lnTo>
              <a:lnTo>
                <a:pt x="1552575" y="190500"/>
              </a:lnTo>
              <a:cubicBezTo>
                <a:pt x="1612900" y="187325"/>
                <a:pt x="1673572" y="188172"/>
                <a:pt x="1733550" y="180975"/>
              </a:cubicBezTo>
              <a:cubicBezTo>
                <a:pt x="1753487" y="178583"/>
                <a:pt x="1771219" y="166795"/>
                <a:pt x="1790700" y="161925"/>
              </a:cubicBezTo>
              <a:cubicBezTo>
                <a:pt x="1838540" y="149965"/>
                <a:pt x="1816381" y="156540"/>
                <a:pt x="1857375" y="142875"/>
              </a:cubicBezTo>
              <a:cubicBezTo>
                <a:pt x="1892300" y="146050"/>
                <a:pt x="1927433" y="147440"/>
                <a:pt x="1962150" y="152400"/>
              </a:cubicBezTo>
              <a:cubicBezTo>
                <a:pt x="1972089" y="153820"/>
                <a:pt x="1981071" y="159167"/>
                <a:pt x="1990725" y="161925"/>
              </a:cubicBezTo>
              <a:cubicBezTo>
                <a:pt x="2003312" y="165521"/>
                <a:pt x="2016125" y="168275"/>
                <a:pt x="2028825" y="171450"/>
              </a:cubicBezTo>
              <a:cubicBezTo>
                <a:pt x="2085975" y="168275"/>
                <a:pt x="2143295" y="167352"/>
                <a:pt x="2200275" y="161925"/>
              </a:cubicBezTo>
              <a:cubicBezTo>
                <a:pt x="2233434" y="158767"/>
                <a:pt x="2227652" y="146582"/>
                <a:pt x="2257425" y="133350"/>
              </a:cubicBezTo>
              <a:cubicBezTo>
                <a:pt x="2275775" y="125195"/>
                <a:pt x="2295525" y="120650"/>
                <a:pt x="2314575" y="114300"/>
              </a:cubicBezTo>
              <a:lnTo>
                <a:pt x="2371725" y="95250"/>
              </a:lnTo>
              <a:cubicBezTo>
                <a:pt x="2498444" y="53010"/>
                <a:pt x="2447063" y="66890"/>
                <a:pt x="2524125" y="47625"/>
              </a:cubicBezTo>
              <a:cubicBezTo>
                <a:pt x="2638425" y="50800"/>
                <a:pt x="2753001" y="48598"/>
                <a:pt x="2867025" y="57150"/>
              </a:cubicBezTo>
              <a:cubicBezTo>
                <a:pt x="2883526" y="58388"/>
                <a:pt x="2961158" y="113555"/>
                <a:pt x="2962275" y="114300"/>
              </a:cubicBezTo>
              <a:cubicBezTo>
                <a:pt x="2975339" y="123009"/>
                <a:pt x="3030781" y="131426"/>
                <a:pt x="3038475" y="133350"/>
              </a:cubicBezTo>
              <a:cubicBezTo>
                <a:pt x="3111101" y="151506"/>
                <a:pt x="3016067" y="134583"/>
                <a:pt x="3105150" y="152400"/>
              </a:cubicBezTo>
              <a:cubicBezTo>
                <a:pt x="3124088" y="156188"/>
                <a:pt x="3143250" y="158750"/>
                <a:pt x="3162300" y="161925"/>
              </a:cubicBezTo>
              <a:lnTo>
                <a:pt x="3352800" y="152400"/>
              </a:lnTo>
              <a:cubicBezTo>
                <a:pt x="3390958" y="150015"/>
                <a:pt x="3429388" y="149160"/>
                <a:pt x="3467100" y="142875"/>
              </a:cubicBezTo>
              <a:cubicBezTo>
                <a:pt x="3486907" y="139574"/>
                <a:pt x="3524250" y="123825"/>
                <a:pt x="3524250" y="123825"/>
              </a:cubicBezTo>
              <a:cubicBezTo>
                <a:pt x="3569533" y="93636"/>
                <a:pt x="3541965" y="108395"/>
                <a:pt x="3609975" y="85725"/>
              </a:cubicBezTo>
              <a:cubicBezTo>
                <a:pt x="3623445" y="81235"/>
                <a:pt x="3634892" y="71948"/>
                <a:pt x="3648075" y="66675"/>
              </a:cubicBezTo>
              <a:cubicBezTo>
                <a:pt x="3666719" y="59217"/>
                <a:pt x="3705225" y="47625"/>
                <a:pt x="3705225" y="47625"/>
              </a:cubicBezTo>
              <a:cubicBezTo>
                <a:pt x="3771900" y="50800"/>
                <a:pt x="3838712" y="51827"/>
                <a:pt x="3905250" y="57150"/>
              </a:cubicBezTo>
              <a:cubicBezTo>
                <a:pt x="3920987" y="58409"/>
                <a:pt x="3955553" y="70743"/>
                <a:pt x="3971925" y="76200"/>
              </a:cubicBezTo>
              <a:cubicBezTo>
                <a:pt x="3981450" y="82550"/>
                <a:pt x="3989742" y="91338"/>
                <a:pt x="4000500" y="95250"/>
              </a:cubicBezTo>
              <a:cubicBezTo>
                <a:pt x="4025105" y="104197"/>
                <a:pt x="4076700" y="114300"/>
                <a:pt x="4076700" y="114300"/>
              </a:cubicBezTo>
              <a:cubicBezTo>
                <a:pt x="4143375" y="111125"/>
                <a:pt x="4211090" y="116930"/>
                <a:pt x="4276725" y="104775"/>
              </a:cubicBezTo>
              <a:cubicBezTo>
                <a:pt x="4299237" y="100606"/>
                <a:pt x="4312155" y="73915"/>
                <a:pt x="4333875" y="66675"/>
              </a:cubicBezTo>
              <a:cubicBezTo>
                <a:pt x="4406384" y="42505"/>
                <a:pt x="4371334" y="51563"/>
                <a:pt x="4438650" y="38100"/>
              </a:cubicBezTo>
              <a:cubicBezTo>
                <a:pt x="4530725" y="41275"/>
                <a:pt x="4622925" y="41878"/>
                <a:pt x="4714875" y="47625"/>
              </a:cubicBezTo>
              <a:cubicBezTo>
                <a:pt x="4741977" y="49319"/>
                <a:pt x="4761559" y="71445"/>
                <a:pt x="4781550" y="85725"/>
              </a:cubicBezTo>
              <a:cubicBezTo>
                <a:pt x="4813863" y="108806"/>
                <a:pt x="4803313" y="102504"/>
                <a:pt x="4838700" y="114300"/>
              </a:cubicBezTo>
              <a:cubicBezTo>
                <a:pt x="4848225" y="120650"/>
                <a:pt x="4859180" y="125255"/>
                <a:pt x="4867275" y="133350"/>
              </a:cubicBezTo>
              <a:cubicBezTo>
                <a:pt x="4875370" y="141445"/>
                <a:pt x="4876617" y="155858"/>
                <a:pt x="4886325" y="161925"/>
              </a:cubicBezTo>
              <a:cubicBezTo>
                <a:pt x="4903353" y="172568"/>
                <a:pt x="4924425" y="174625"/>
                <a:pt x="4943475" y="180975"/>
              </a:cubicBezTo>
              <a:lnTo>
                <a:pt x="4972050" y="190500"/>
              </a:lnTo>
              <a:cubicBezTo>
                <a:pt x="5105400" y="187325"/>
                <a:pt x="5239008" y="189848"/>
                <a:pt x="5372100" y="180975"/>
              </a:cubicBezTo>
              <a:cubicBezTo>
                <a:pt x="5383522" y="180214"/>
                <a:pt x="5390436" y="167045"/>
                <a:pt x="5400675" y="161925"/>
              </a:cubicBezTo>
              <a:cubicBezTo>
                <a:pt x="5409655" y="157435"/>
                <a:pt x="5419725" y="155575"/>
                <a:pt x="5429250" y="152400"/>
              </a:cubicBezTo>
              <a:cubicBezTo>
                <a:pt x="5438775" y="146050"/>
                <a:pt x="5447303" y="137859"/>
                <a:pt x="5457825" y="133350"/>
              </a:cubicBezTo>
              <a:cubicBezTo>
                <a:pt x="5469857" y="128193"/>
                <a:pt x="5483386" y="127587"/>
                <a:pt x="5495925" y="123825"/>
              </a:cubicBezTo>
              <a:cubicBezTo>
                <a:pt x="5515159" y="118055"/>
                <a:pt x="5534025" y="111125"/>
                <a:pt x="5553075" y="104775"/>
              </a:cubicBezTo>
              <a:lnTo>
                <a:pt x="5581650" y="95250"/>
              </a:lnTo>
              <a:cubicBezTo>
                <a:pt x="5591175" y="85725"/>
                <a:pt x="5598177" y="72699"/>
                <a:pt x="5610225" y="66675"/>
              </a:cubicBezTo>
              <a:cubicBezTo>
                <a:pt x="5637166" y="53205"/>
                <a:pt x="5695950" y="38100"/>
                <a:pt x="5695950" y="38100"/>
              </a:cubicBezTo>
              <a:cubicBezTo>
                <a:pt x="5705475" y="31750"/>
                <a:pt x="5713331" y="21449"/>
                <a:pt x="5724525" y="19050"/>
              </a:cubicBezTo>
              <a:cubicBezTo>
                <a:pt x="5758816" y="11702"/>
                <a:pt x="5794583" y="14485"/>
                <a:pt x="5829300" y="9525"/>
              </a:cubicBezTo>
              <a:cubicBezTo>
                <a:pt x="5839239" y="8105"/>
                <a:pt x="5848350" y="3175"/>
                <a:pt x="5857875" y="0"/>
              </a:cubicBezTo>
              <a:cubicBezTo>
                <a:pt x="5902325" y="3175"/>
                <a:pt x="5947155" y="2914"/>
                <a:pt x="5991225" y="9525"/>
              </a:cubicBezTo>
              <a:cubicBezTo>
                <a:pt x="6011083" y="12504"/>
                <a:pt x="6048375" y="28575"/>
                <a:pt x="6048375" y="28575"/>
              </a:cubicBezTo>
              <a:cubicBezTo>
                <a:pt x="6120114" y="76401"/>
                <a:pt x="6028940" y="20246"/>
                <a:pt x="6115050" y="57150"/>
              </a:cubicBezTo>
              <a:cubicBezTo>
                <a:pt x="6125572" y="61659"/>
                <a:pt x="6133103" y="71691"/>
                <a:pt x="6143625" y="76200"/>
              </a:cubicBezTo>
              <a:cubicBezTo>
                <a:pt x="6155657" y="81357"/>
                <a:pt x="6169213" y="81875"/>
                <a:pt x="6181725" y="85725"/>
              </a:cubicBezTo>
              <a:cubicBezTo>
                <a:pt x="6210514" y="94583"/>
                <a:pt x="6238229" y="106995"/>
                <a:pt x="6267450" y="114300"/>
              </a:cubicBezTo>
              <a:cubicBezTo>
                <a:pt x="6280150" y="117475"/>
                <a:pt x="6292963" y="120229"/>
                <a:pt x="6305550" y="123825"/>
              </a:cubicBezTo>
              <a:cubicBezTo>
                <a:pt x="6401203" y="151154"/>
                <a:pt x="6253118" y="113098"/>
                <a:pt x="6372225" y="142875"/>
              </a:cubicBezTo>
              <a:cubicBezTo>
                <a:pt x="6519234" y="240881"/>
                <a:pt x="6406490" y="181648"/>
                <a:pt x="6753225" y="171450"/>
              </a:cubicBezTo>
              <a:cubicBezTo>
                <a:pt x="6830182" y="158624"/>
                <a:pt x="6792053" y="168032"/>
                <a:pt x="6867525" y="142875"/>
              </a:cubicBezTo>
              <a:lnTo>
                <a:pt x="6896100" y="133350"/>
              </a:lnTo>
              <a:cubicBezTo>
                <a:pt x="6950269" y="79181"/>
                <a:pt x="6898111" y="122819"/>
                <a:pt x="6953250" y="95250"/>
              </a:cubicBezTo>
              <a:cubicBezTo>
                <a:pt x="6963489" y="90130"/>
                <a:pt x="6971364" y="80849"/>
                <a:pt x="6981825" y="76200"/>
              </a:cubicBezTo>
              <a:cubicBezTo>
                <a:pt x="7000175" y="68045"/>
                <a:pt x="7038975" y="57150"/>
                <a:pt x="7038975" y="57150"/>
              </a:cubicBezTo>
              <a:cubicBezTo>
                <a:pt x="7092950" y="60325"/>
                <a:pt x="7147075" y="61549"/>
                <a:pt x="7200900" y="66675"/>
              </a:cubicBezTo>
              <a:cubicBezTo>
                <a:pt x="7217644" y="68270"/>
                <a:pt x="7250431" y="80010"/>
                <a:pt x="7267575" y="85725"/>
              </a:cubicBezTo>
              <a:lnTo>
                <a:pt x="7324725" y="123825"/>
              </a:lnTo>
              <a:cubicBezTo>
                <a:pt x="7335617" y="131087"/>
                <a:pt x="7349788" y="132165"/>
                <a:pt x="7362825" y="133350"/>
              </a:cubicBezTo>
              <a:cubicBezTo>
                <a:pt x="7419828" y="138532"/>
                <a:pt x="7477125" y="139700"/>
                <a:pt x="7534275" y="142875"/>
              </a:cubicBezTo>
              <a:cubicBezTo>
                <a:pt x="7591979" y="162110"/>
                <a:pt x="7580036" y="162298"/>
                <a:pt x="7677150" y="142875"/>
              </a:cubicBezTo>
              <a:cubicBezTo>
                <a:pt x="7688375" y="140630"/>
                <a:pt x="7695264" y="128474"/>
                <a:pt x="7705725" y="123825"/>
              </a:cubicBezTo>
              <a:cubicBezTo>
                <a:pt x="7724075" y="115670"/>
                <a:pt x="7744914" y="113755"/>
                <a:pt x="7762875" y="104775"/>
              </a:cubicBezTo>
              <a:cubicBezTo>
                <a:pt x="7775575" y="98425"/>
                <a:pt x="7787276" y="89461"/>
                <a:pt x="7800975" y="85725"/>
              </a:cubicBezTo>
              <a:cubicBezTo>
                <a:pt x="7822635" y="79818"/>
                <a:pt x="7845460" y="79614"/>
                <a:pt x="7867650" y="76200"/>
              </a:cubicBezTo>
              <a:cubicBezTo>
                <a:pt x="7928371" y="66858"/>
                <a:pt x="7912396" y="69776"/>
                <a:pt x="7962900" y="57150"/>
              </a:cubicBezTo>
              <a:cubicBezTo>
                <a:pt x="8026400" y="60325"/>
                <a:pt x="8090023" y="61605"/>
                <a:pt x="8153400" y="66675"/>
              </a:cubicBezTo>
              <a:cubicBezTo>
                <a:pt x="8193744" y="69903"/>
                <a:pt x="8196287" y="76207"/>
                <a:pt x="8229600" y="85725"/>
              </a:cubicBezTo>
              <a:cubicBezTo>
                <a:pt x="8242187" y="89321"/>
                <a:pt x="8255113" y="91654"/>
                <a:pt x="8267700" y="95250"/>
              </a:cubicBezTo>
              <a:cubicBezTo>
                <a:pt x="8277354" y="98008"/>
                <a:pt x="8286535" y="102340"/>
                <a:pt x="8296275" y="104775"/>
              </a:cubicBezTo>
              <a:cubicBezTo>
                <a:pt x="8311981" y="108702"/>
                <a:pt x="8328125" y="110660"/>
                <a:pt x="8343900" y="114300"/>
              </a:cubicBezTo>
              <a:cubicBezTo>
                <a:pt x="8369411" y="120187"/>
                <a:pt x="8393954" y="131974"/>
                <a:pt x="8420100" y="133350"/>
              </a:cubicBezTo>
              <a:lnTo>
                <a:pt x="8601075" y="142875"/>
              </a:lnTo>
              <a:cubicBezTo>
                <a:pt x="8626475" y="139700"/>
                <a:pt x="8652442" y="139558"/>
                <a:pt x="8677275" y="133350"/>
              </a:cubicBezTo>
              <a:cubicBezTo>
                <a:pt x="8691050" y="129906"/>
                <a:pt x="8702324" y="119893"/>
                <a:pt x="8715375" y="114300"/>
              </a:cubicBezTo>
              <a:cubicBezTo>
                <a:pt x="8724603" y="110345"/>
                <a:pt x="8734722" y="108730"/>
                <a:pt x="8743950" y="104775"/>
              </a:cubicBezTo>
              <a:cubicBezTo>
                <a:pt x="8757001" y="99182"/>
                <a:pt x="8768867" y="90998"/>
                <a:pt x="8782050" y="85725"/>
              </a:cubicBezTo>
              <a:cubicBezTo>
                <a:pt x="8800694" y="78267"/>
                <a:pt x="8820150" y="73025"/>
                <a:pt x="8839200" y="66675"/>
              </a:cubicBezTo>
              <a:lnTo>
                <a:pt x="8867775" y="57150"/>
              </a:lnTo>
              <a:cubicBezTo>
                <a:pt x="8877300" y="53975"/>
                <a:pt x="8886610" y="50060"/>
                <a:pt x="8896350" y="47625"/>
              </a:cubicBezTo>
              <a:lnTo>
                <a:pt x="8934450" y="38100"/>
              </a:lnTo>
              <a:cubicBezTo>
                <a:pt x="9004300" y="41275"/>
                <a:pt x="9075112" y="35644"/>
                <a:pt x="9144000" y="47625"/>
              </a:cubicBezTo>
              <a:cubicBezTo>
                <a:pt x="9153892" y="49345"/>
                <a:pt x="9153525" y="66160"/>
                <a:pt x="9153525" y="76200"/>
              </a:cubicBezTo>
              <a:cubicBezTo>
                <a:pt x="9153525" y="174676"/>
                <a:pt x="9147175" y="273050"/>
                <a:pt x="9144000" y="371475"/>
              </a:cubicBezTo>
              <a:cubicBezTo>
                <a:pt x="9147175" y="403225"/>
                <a:pt x="9149012" y="435137"/>
                <a:pt x="9153525" y="466725"/>
              </a:cubicBezTo>
              <a:cubicBezTo>
                <a:pt x="9155376" y="479684"/>
                <a:pt x="9163050" y="491734"/>
                <a:pt x="9163050" y="504825"/>
              </a:cubicBezTo>
              <a:lnTo>
                <a:pt x="9163050" y="638175"/>
              </a:lnTo>
              <a:lnTo>
                <a:pt x="9525" y="657225"/>
              </a:lnTo>
              <a:cubicBezTo>
                <a:pt x="6350" y="619125"/>
                <a:pt x="0" y="581157"/>
                <a:pt x="0" y="542925"/>
              </a:cubicBezTo>
              <a:cubicBezTo>
                <a:pt x="0" y="350976"/>
                <a:pt x="4499" y="326489"/>
                <a:pt x="19050" y="180975"/>
              </a:cubicBezTo>
              <a:lnTo>
                <a:pt x="9525" y="133350"/>
              </a:lnTo>
              <a:close/>
            </a:path>
          </a:pathLst>
        </a:cu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28575</xdr:rowOff>
    </xdr:from>
    <xdr:to>
      <xdr:col>7</xdr:col>
      <xdr:colOff>133350</xdr:colOff>
      <xdr:row>9</xdr:row>
      <xdr:rowOff>28575</xdr:rowOff>
    </xdr:to>
    <xdr:sp>
      <xdr:nvSpPr>
        <xdr:cNvPr id="22" name="Flussdiagramm: Manuelle Verarbeitung 31"/>
        <xdr:cNvSpPr>
          <a:spLocks/>
        </xdr:cNvSpPr>
      </xdr:nvSpPr>
      <xdr:spPr>
        <a:xfrm>
          <a:off x="3562350" y="1876425"/>
          <a:ext cx="1762125" cy="552450"/>
        </a:xfrm>
        <a:prstGeom prst="flowChartManualOperation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Verb</a:t>
          </a:r>
        </a:p>
      </xdr:txBody>
    </xdr:sp>
    <xdr:clientData/>
  </xdr:twoCellAnchor>
  <xdr:twoCellAnchor>
    <xdr:from>
      <xdr:col>7</xdr:col>
      <xdr:colOff>657225</xdr:colOff>
      <xdr:row>7</xdr:row>
      <xdr:rowOff>28575</xdr:rowOff>
    </xdr:from>
    <xdr:to>
      <xdr:col>10</xdr:col>
      <xdr:colOff>133350</xdr:colOff>
      <xdr:row>9</xdr:row>
      <xdr:rowOff>28575</xdr:rowOff>
    </xdr:to>
    <xdr:sp>
      <xdr:nvSpPr>
        <xdr:cNvPr id="23" name="Flussdiagramm: Manuelle Verarbeitung 32"/>
        <xdr:cNvSpPr>
          <a:spLocks/>
        </xdr:cNvSpPr>
      </xdr:nvSpPr>
      <xdr:spPr>
        <a:xfrm>
          <a:off x="5848350" y="1876425"/>
          <a:ext cx="1762125" cy="552450"/>
        </a:xfrm>
        <a:prstGeom prst="flowChartManualOperation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Adjektiv</a:t>
          </a:r>
        </a:p>
      </xdr:txBody>
    </xdr:sp>
    <xdr:clientData/>
  </xdr:twoCellAnchor>
  <xdr:twoCellAnchor>
    <xdr:from>
      <xdr:col>10</xdr:col>
      <xdr:colOff>628650</xdr:colOff>
      <xdr:row>7</xdr:row>
      <xdr:rowOff>28575</xdr:rowOff>
    </xdr:from>
    <xdr:to>
      <xdr:col>13</xdr:col>
      <xdr:colOff>104775</xdr:colOff>
      <xdr:row>9</xdr:row>
      <xdr:rowOff>28575</xdr:rowOff>
    </xdr:to>
    <xdr:sp>
      <xdr:nvSpPr>
        <xdr:cNvPr id="24" name="Flussdiagramm: Manuelle Verarbeitung 33"/>
        <xdr:cNvSpPr>
          <a:spLocks/>
        </xdr:cNvSpPr>
      </xdr:nvSpPr>
      <xdr:spPr>
        <a:xfrm>
          <a:off x="8105775" y="1876425"/>
          <a:ext cx="1762125" cy="552450"/>
        </a:xfrm>
        <a:prstGeom prst="flowChartManualOperation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Artikel</a:t>
          </a:r>
        </a:p>
      </xdr:txBody>
    </xdr:sp>
    <xdr:clientData/>
  </xdr:twoCellAnchor>
  <xdr:twoCellAnchor editAs="oneCell">
    <xdr:from>
      <xdr:col>4</xdr:col>
      <xdr:colOff>447675</xdr:colOff>
      <xdr:row>6</xdr:row>
      <xdr:rowOff>209550</xdr:rowOff>
    </xdr:from>
    <xdr:to>
      <xdr:col>5</xdr:col>
      <xdr:colOff>495300</xdr:colOff>
      <xdr:row>11</xdr:row>
      <xdr:rowOff>85725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52800" y="1847850"/>
          <a:ext cx="8096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438150</xdr:colOff>
      <xdr:row>6</xdr:row>
      <xdr:rowOff>209550</xdr:rowOff>
    </xdr:from>
    <xdr:to>
      <xdr:col>8</xdr:col>
      <xdr:colOff>485775</xdr:colOff>
      <xdr:row>11</xdr:row>
      <xdr:rowOff>95250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29275" y="1847850"/>
          <a:ext cx="8096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209550</xdr:rowOff>
    </xdr:from>
    <xdr:to>
      <xdr:col>11</xdr:col>
      <xdr:colOff>504825</xdr:colOff>
      <xdr:row>11</xdr:row>
      <xdr:rowOff>76200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34325" y="1847850"/>
          <a:ext cx="8096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342900</xdr:colOff>
      <xdr:row>7</xdr:row>
      <xdr:rowOff>0</xdr:rowOff>
    </xdr:from>
    <xdr:to>
      <xdr:col>2</xdr:col>
      <xdr:colOff>390525</xdr:colOff>
      <xdr:row>11</xdr:row>
      <xdr:rowOff>66675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1847850"/>
          <a:ext cx="8096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9525</xdr:colOff>
      <xdr:row>7</xdr:row>
      <xdr:rowOff>28575</xdr:rowOff>
    </xdr:from>
    <xdr:to>
      <xdr:col>16</xdr:col>
      <xdr:colOff>19050</xdr:colOff>
      <xdr:row>8</xdr:row>
      <xdr:rowOff>266700</xdr:rowOff>
    </xdr:to>
    <xdr:sp>
      <xdr:nvSpPr>
        <xdr:cNvPr id="29" name="Freihandform 38"/>
        <xdr:cNvSpPr>
          <a:spLocks/>
        </xdr:cNvSpPr>
      </xdr:nvSpPr>
      <xdr:spPr>
        <a:xfrm>
          <a:off x="10534650" y="1876425"/>
          <a:ext cx="1533525" cy="514350"/>
        </a:xfrm>
        <a:custGeom>
          <a:pathLst>
            <a:path h="495300" w="1538692">
              <a:moveTo>
                <a:pt x="11898" y="266700"/>
              </a:moveTo>
              <a:lnTo>
                <a:pt x="11898" y="266700"/>
              </a:lnTo>
              <a:cubicBezTo>
                <a:pt x="40473" y="263525"/>
                <a:pt x="68971" y="259563"/>
                <a:pt x="97623" y="257175"/>
              </a:cubicBezTo>
              <a:cubicBezTo>
                <a:pt x="145189" y="253211"/>
                <a:pt x="193417" y="255497"/>
                <a:pt x="240498" y="247650"/>
              </a:cubicBezTo>
              <a:cubicBezTo>
                <a:pt x="251790" y="245768"/>
                <a:pt x="258834" y="233720"/>
                <a:pt x="269073" y="228600"/>
              </a:cubicBezTo>
              <a:cubicBezTo>
                <a:pt x="278053" y="224110"/>
                <a:pt x="288123" y="222250"/>
                <a:pt x="297648" y="219075"/>
              </a:cubicBezTo>
              <a:cubicBezTo>
                <a:pt x="316698" y="222250"/>
                <a:pt x="342941" y="213355"/>
                <a:pt x="354798" y="228600"/>
              </a:cubicBezTo>
              <a:cubicBezTo>
                <a:pt x="370513" y="248806"/>
                <a:pt x="339251" y="299638"/>
                <a:pt x="364323" y="304800"/>
              </a:cubicBezTo>
              <a:cubicBezTo>
                <a:pt x="466993" y="325938"/>
                <a:pt x="573873" y="252589"/>
                <a:pt x="678648" y="249414"/>
              </a:cubicBezTo>
              <a:cubicBezTo>
                <a:pt x="688173" y="246239"/>
                <a:pt x="585823" y="237817"/>
                <a:pt x="592923" y="230717"/>
              </a:cubicBezTo>
              <a:cubicBezTo>
                <a:pt x="609112" y="214528"/>
                <a:pt x="732623" y="247650"/>
                <a:pt x="745323" y="228600"/>
              </a:cubicBezTo>
              <a:lnTo>
                <a:pt x="764373" y="200025"/>
              </a:lnTo>
              <a:cubicBezTo>
                <a:pt x="775512" y="183317"/>
                <a:pt x="802473" y="187325"/>
                <a:pt x="821523" y="180975"/>
              </a:cubicBezTo>
              <a:lnTo>
                <a:pt x="850098" y="171450"/>
              </a:lnTo>
              <a:cubicBezTo>
                <a:pt x="926298" y="120650"/>
                <a:pt x="894548" y="152400"/>
                <a:pt x="945348" y="76200"/>
              </a:cubicBezTo>
              <a:cubicBezTo>
                <a:pt x="966555" y="44389"/>
                <a:pt x="1021548" y="69850"/>
                <a:pt x="1059648" y="66675"/>
              </a:cubicBezTo>
              <a:cubicBezTo>
                <a:pt x="1062823" y="50800"/>
                <a:pt x="1054293" y="25427"/>
                <a:pt x="1069173" y="19050"/>
              </a:cubicBezTo>
              <a:cubicBezTo>
                <a:pt x="1107223" y="2743"/>
                <a:pt x="1151921" y="14660"/>
                <a:pt x="1192998" y="9525"/>
              </a:cubicBezTo>
              <a:cubicBezTo>
                <a:pt x="1202961" y="8280"/>
                <a:pt x="1212048" y="3175"/>
                <a:pt x="1221573" y="0"/>
              </a:cubicBezTo>
              <a:cubicBezTo>
                <a:pt x="1269198" y="6350"/>
                <a:pt x="1317432" y="9152"/>
                <a:pt x="1364448" y="19050"/>
              </a:cubicBezTo>
              <a:cubicBezTo>
                <a:pt x="1382110" y="22768"/>
                <a:pt x="1415466" y="46712"/>
                <a:pt x="1431123" y="57150"/>
              </a:cubicBezTo>
              <a:cubicBezTo>
                <a:pt x="1451995" y="88459"/>
                <a:pt x="1449839" y="79794"/>
                <a:pt x="1459698" y="114300"/>
              </a:cubicBezTo>
              <a:cubicBezTo>
                <a:pt x="1468442" y="144904"/>
                <a:pt x="1465072" y="157774"/>
                <a:pt x="1488273" y="180975"/>
              </a:cubicBezTo>
              <a:cubicBezTo>
                <a:pt x="1496368" y="189070"/>
                <a:pt x="1507323" y="193675"/>
                <a:pt x="1516848" y="200025"/>
              </a:cubicBezTo>
              <a:cubicBezTo>
                <a:pt x="1538692" y="265558"/>
                <a:pt x="1516848" y="186326"/>
                <a:pt x="1516848" y="304800"/>
              </a:cubicBezTo>
              <a:cubicBezTo>
                <a:pt x="1516848" y="343032"/>
                <a:pt x="1523198" y="381000"/>
                <a:pt x="1526373" y="419100"/>
              </a:cubicBezTo>
              <a:cubicBezTo>
                <a:pt x="1522333" y="439298"/>
                <a:pt x="1524852" y="485076"/>
                <a:pt x="1488273" y="485775"/>
              </a:cubicBezTo>
              <a:cubicBezTo>
                <a:pt x="999402" y="495116"/>
                <a:pt x="510373" y="492125"/>
                <a:pt x="21423" y="495300"/>
              </a:cubicBezTo>
              <a:cubicBezTo>
                <a:pt x="18248" y="454025"/>
                <a:pt x="17033" y="412552"/>
                <a:pt x="11898" y="371475"/>
              </a:cubicBezTo>
              <a:cubicBezTo>
                <a:pt x="10653" y="361512"/>
                <a:pt x="3207" y="352906"/>
                <a:pt x="2373" y="342900"/>
              </a:cubicBezTo>
              <a:cubicBezTo>
                <a:pt x="0" y="314424"/>
                <a:pt x="10311" y="279400"/>
                <a:pt x="11898" y="266700"/>
              </a:cubicBezTo>
              <a:close/>
            </a:path>
          </a:pathLst>
        </a:cu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28575</xdr:colOff>
      <xdr:row>8</xdr:row>
      <xdr:rowOff>266700</xdr:rowOff>
    </xdr:to>
    <xdr:sp>
      <xdr:nvSpPr>
        <xdr:cNvPr id="30" name="Freihandform 40"/>
        <xdr:cNvSpPr>
          <a:spLocks/>
        </xdr:cNvSpPr>
      </xdr:nvSpPr>
      <xdr:spPr>
        <a:xfrm flipH="1">
          <a:off x="0" y="1895475"/>
          <a:ext cx="790575" cy="495300"/>
        </a:xfrm>
        <a:custGeom>
          <a:pathLst>
            <a:path h="495300" w="1538692">
              <a:moveTo>
                <a:pt x="11898" y="266700"/>
              </a:moveTo>
              <a:lnTo>
                <a:pt x="11898" y="266700"/>
              </a:lnTo>
              <a:cubicBezTo>
                <a:pt x="40473" y="263525"/>
                <a:pt x="68971" y="259563"/>
                <a:pt x="97623" y="257175"/>
              </a:cubicBezTo>
              <a:cubicBezTo>
                <a:pt x="145189" y="253211"/>
                <a:pt x="193417" y="255497"/>
                <a:pt x="240498" y="247650"/>
              </a:cubicBezTo>
              <a:cubicBezTo>
                <a:pt x="251790" y="245768"/>
                <a:pt x="258834" y="233720"/>
                <a:pt x="269073" y="228600"/>
              </a:cubicBezTo>
              <a:cubicBezTo>
                <a:pt x="278053" y="224110"/>
                <a:pt x="288123" y="222250"/>
                <a:pt x="297648" y="219075"/>
              </a:cubicBezTo>
              <a:cubicBezTo>
                <a:pt x="316698" y="222250"/>
                <a:pt x="342941" y="213355"/>
                <a:pt x="354798" y="228600"/>
              </a:cubicBezTo>
              <a:cubicBezTo>
                <a:pt x="370513" y="248806"/>
                <a:pt x="339251" y="299638"/>
                <a:pt x="364323" y="304800"/>
              </a:cubicBezTo>
              <a:cubicBezTo>
                <a:pt x="466993" y="325938"/>
                <a:pt x="573873" y="252589"/>
                <a:pt x="678648" y="249414"/>
              </a:cubicBezTo>
              <a:cubicBezTo>
                <a:pt x="688173" y="246239"/>
                <a:pt x="585823" y="237817"/>
                <a:pt x="592923" y="230717"/>
              </a:cubicBezTo>
              <a:cubicBezTo>
                <a:pt x="609112" y="214528"/>
                <a:pt x="732623" y="247650"/>
                <a:pt x="745323" y="228600"/>
              </a:cubicBezTo>
              <a:lnTo>
                <a:pt x="764373" y="200025"/>
              </a:lnTo>
              <a:cubicBezTo>
                <a:pt x="775512" y="183317"/>
                <a:pt x="802473" y="187325"/>
                <a:pt x="821523" y="180975"/>
              </a:cubicBezTo>
              <a:lnTo>
                <a:pt x="850098" y="171450"/>
              </a:lnTo>
              <a:cubicBezTo>
                <a:pt x="926298" y="120650"/>
                <a:pt x="894548" y="152400"/>
                <a:pt x="945348" y="76200"/>
              </a:cubicBezTo>
              <a:cubicBezTo>
                <a:pt x="966555" y="44389"/>
                <a:pt x="1021548" y="69850"/>
                <a:pt x="1059648" y="66675"/>
              </a:cubicBezTo>
              <a:cubicBezTo>
                <a:pt x="1062823" y="50800"/>
                <a:pt x="1054293" y="25427"/>
                <a:pt x="1069173" y="19050"/>
              </a:cubicBezTo>
              <a:cubicBezTo>
                <a:pt x="1107223" y="2743"/>
                <a:pt x="1151921" y="14660"/>
                <a:pt x="1192998" y="9525"/>
              </a:cubicBezTo>
              <a:cubicBezTo>
                <a:pt x="1202961" y="8280"/>
                <a:pt x="1212048" y="3175"/>
                <a:pt x="1221573" y="0"/>
              </a:cubicBezTo>
              <a:cubicBezTo>
                <a:pt x="1269198" y="6350"/>
                <a:pt x="1317432" y="9152"/>
                <a:pt x="1364448" y="19050"/>
              </a:cubicBezTo>
              <a:cubicBezTo>
                <a:pt x="1382110" y="22768"/>
                <a:pt x="1415466" y="46712"/>
                <a:pt x="1431123" y="57150"/>
              </a:cubicBezTo>
              <a:cubicBezTo>
                <a:pt x="1451995" y="88459"/>
                <a:pt x="1449839" y="79794"/>
                <a:pt x="1459698" y="114300"/>
              </a:cubicBezTo>
              <a:cubicBezTo>
                <a:pt x="1468442" y="144904"/>
                <a:pt x="1465072" y="157774"/>
                <a:pt x="1488273" y="180975"/>
              </a:cubicBezTo>
              <a:cubicBezTo>
                <a:pt x="1496368" y="189070"/>
                <a:pt x="1507323" y="193675"/>
                <a:pt x="1516848" y="200025"/>
              </a:cubicBezTo>
              <a:cubicBezTo>
                <a:pt x="1538692" y="265558"/>
                <a:pt x="1516848" y="186326"/>
                <a:pt x="1516848" y="304800"/>
              </a:cubicBezTo>
              <a:cubicBezTo>
                <a:pt x="1516848" y="343032"/>
                <a:pt x="1523198" y="381000"/>
                <a:pt x="1526373" y="419100"/>
              </a:cubicBezTo>
              <a:cubicBezTo>
                <a:pt x="1522333" y="439298"/>
                <a:pt x="1524852" y="485076"/>
                <a:pt x="1488273" y="485775"/>
              </a:cubicBezTo>
              <a:cubicBezTo>
                <a:pt x="999402" y="495116"/>
                <a:pt x="510373" y="492125"/>
                <a:pt x="21423" y="495300"/>
              </a:cubicBezTo>
              <a:cubicBezTo>
                <a:pt x="18248" y="454025"/>
                <a:pt x="17033" y="412552"/>
                <a:pt x="11898" y="371475"/>
              </a:cubicBezTo>
              <a:cubicBezTo>
                <a:pt x="10653" y="361512"/>
                <a:pt x="3207" y="352906"/>
                <a:pt x="2373" y="342900"/>
              </a:cubicBezTo>
              <a:cubicBezTo>
                <a:pt x="0" y="314424"/>
                <a:pt x="10311" y="279400"/>
                <a:pt x="11898" y="266700"/>
              </a:cubicBezTo>
              <a:close/>
            </a:path>
          </a:pathLst>
        </a:cu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4</xdr:row>
      <xdr:rowOff>104775</xdr:rowOff>
    </xdr:from>
    <xdr:to>
      <xdr:col>1</xdr:col>
      <xdr:colOff>628650</xdr:colOff>
      <xdr:row>8</xdr:row>
      <xdr:rowOff>219075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314450"/>
          <a:ext cx="12954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628650</xdr:colOff>
      <xdr:row>10</xdr:row>
      <xdr:rowOff>19050</xdr:rowOff>
    </xdr:from>
    <xdr:to>
      <xdr:col>4</xdr:col>
      <xdr:colOff>114300</xdr:colOff>
      <xdr:row>14</xdr:row>
      <xdr:rowOff>19050</xdr:rowOff>
    </xdr:to>
    <xdr:sp>
      <xdr:nvSpPr>
        <xdr:cNvPr id="32" name="Gerade Verbindung mit Pfeil 42"/>
        <xdr:cNvSpPr>
          <a:spLocks/>
        </xdr:cNvSpPr>
      </xdr:nvSpPr>
      <xdr:spPr>
        <a:xfrm rot="5400000" flipH="1" flipV="1">
          <a:off x="2867025" y="2562225"/>
          <a:ext cx="152400" cy="7143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10</xdr:row>
      <xdr:rowOff>9525</xdr:rowOff>
    </xdr:from>
    <xdr:to>
      <xdr:col>9</xdr:col>
      <xdr:colOff>723900</xdr:colOff>
      <xdr:row>15</xdr:row>
      <xdr:rowOff>57150</xdr:rowOff>
    </xdr:to>
    <xdr:sp>
      <xdr:nvSpPr>
        <xdr:cNvPr id="33" name="Gerade Verbindung mit Pfeil 44"/>
        <xdr:cNvSpPr>
          <a:spLocks/>
        </xdr:cNvSpPr>
      </xdr:nvSpPr>
      <xdr:spPr>
        <a:xfrm rot="5400000" flipH="1" flipV="1">
          <a:off x="7315200" y="2552700"/>
          <a:ext cx="123825" cy="9620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10</xdr:row>
      <xdr:rowOff>85725</xdr:rowOff>
    </xdr:from>
    <xdr:to>
      <xdr:col>7</xdr:col>
      <xdr:colOff>209550</xdr:colOff>
      <xdr:row>14</xdr:row>
      <xdr:rowOff>76200</xdr:rowOff>
    </xdr:to>
    <xdr:sp>
      <xdr:nvSpPr>
        <xdr:cNvPr id="34" name="Gerade Verbindung mit Pfeil 45"/>
        <xdr:cNvSpPr>
          <a:spLocks/>
        </xdr:cNvSpPr>
      </xdr:nvSpPr>
      <xdr:spPr>
        <a:xfrm rot="16200000" flipV="1">
          <a:off x="5324475" y="2628900"/>
          <a:ext cx="76200" cy="7048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142875</xdr:rowOff>
    </xdr:from>
    <xdr:to>
      <xdr:col>11</xdr:col>
      <xdr:colOff>95250</xdr:colOff>
      <xdr:row>12</xdr:row>
      <xdr:rowOff>104775</xdr:rowOff>
    </xdr:to>
    <xdr:sp>
      <xdr:nvSpPr>
        <xdr:cNvPr id="35" name="Gerade Verbindung mit Pfeil 46"/>
        <xdr:cNvSpPr>
          <a:spLocks/>
        </xdr:cNvSpPr>
      </xdr:nvSpPr>
      <xdr:spPr>
        <a:xfrm rot="16200000" flipV="1">
          <a:off x="8267700" y="2686050"/>
          <a:ext cx="66675" cy="276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314325</xdr:colOff>
      <xdr:row>24</xdr:row>
      <xdr:rowOff>9525</xdr:rowOff>
    </xdr:from>
    <xdr:to>
      <xdr:col>13</xdr:col>
      <xdr:colOff>495300</xdr:colOff>
      <xdr:row>28</xdr:row>
      <xdr:rowOff>133350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>
          <a:off x="8553450" y="5267325"/>
          <a:ext cx="17049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552450</xdr:colOff>
      <xdr:row>20</xdr:row>
      <xdr:rowOff>9525</xdr:rowOff>
    </xdr:from>
    <xdr:to>
      <xdr:col>13</xdr:col>
      <xdr:colOff>266700</xdr:colOff>
      <xdr:row>22</xdr:row>
      <xdr:rowOff>190500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383877">
          <a:off x="8791575" y="4467225"/>
          <a:ext cx="12382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666750</xdr:colOff>
      <xdr:row>14</xdr:row>
      <xdr:rowOff>9525</xdr:rowOff>
    </xdr:from>
    <xdr:to>
      <xdr:col>14</xdr:col>
      <xdr:colOff>171450</xdr:colOff>
      <xdr:row>16</xdr:row>
      <xdr:rowOff>190500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239" t="14285" r="7864" b="18518"/>
        <a:stretch>
          <a:fillRect/>
        </a:stretch>
      </xdr:blipFill>
      <xdr:spPr>
        <a:xfrm rot="21276881">
          <a:off x="9667875" y="3267075"/>
          <a:ext cx="10287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590550</xdr:colOff>
      <xdr:row>2</xdr:row>
      <xdr:rowOff>171450</xdr:rowOff>
    </xdr:from>
    <xdr:to>
      <xdr:col>15</xdr:col>
      <xdr:colOff>447675</xdr:colOff>
      <xdr:row>8</xdr:row>
      <xdr:rowOff>209550</xdr:rowOff>
    </xdr:to>
    <xdr:pic>
      <xdr:nvPicPr>
        <xdr:cNvPr id="39" name="Picture 9" descr="D:\DATA(D)\In Arbeit\Führerschein\Graffü-click\grafü-clck-online_02\Bilder\Angler1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91675" y="923925"/>
          <a:ext cx="2143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11.421875" style="14" customWidth="1"/>
    <col min="3" max="3" width="10.7109375" style="0" customWidth="1"/>
    <col min="4" max="4" width="10.00390625" style="0" customWidth="1"/>
    <col min="13" max="13" width="11.421875" style="0" customWidth="1"/>
  </cols>
  <sheetData>
    <row r="1" spans="1:16" ht="42.75" customHeight="1" thickBot="1">
      <c r="A1" s="31" t="s">
        <v>0</v>
      </c>
      <c r="B1" s="29"/>
      <c r="C1" s="29"/>
      <c r="D1" s="29"/>
      <c r="E1" s="30"/>
      <c r="F1" s="30"/>
      <c r="G1" s="30"/>
      <c r="H1" s="58" t="s">
        <v>9</v>
      </c>
      <c r="I1" s="59"/>
      <c r="J1" s="59"/>
      <c r="K1" s="59"/>
      <c r="L1" s="59"/>
      <c r="M1" s="60"/>
      <c r="N1" s="18" t="s">
        <v>2</v>
      </c>
      <c r="O1" s="19"/>
      <c r="P1" s="9"/>
    </row>
    <row r="2" spans="1:16" ht="16.5" customHeight="1" thickBot="1">
      <c r="A2" s="13"/>
      <c r="B2" s="32" t="s">
        <v>1</v>
      </c>
      <c r="C2" s="61">
        <f>SUM(C33:C37)</f>
        <v>0</v>
      </c>
      <c r="D2" s="62"/>
      <c r="E2" s="33" t="s">
        <v>1</v>
      </c>
      <c r="F2" s="61">
        <f>SUM(F33:F37)</f>
        <v>0</v>
      </c>
      <c r="G2" s="62"/>
      <c r="H2" s="34" t="s">
        <v>1</v>
      </c>
      <c r="I2" s="61">
        <f>SUM(I33:I37)</f>
        <v>0</v>
      </c>
      <c r="J2" s="62"/>
      <c r="K2" s="35" t="s">
        <v>1</v>
      </c>
      <c r="L2" s="61">
        <f>SUM(L33:L37)</f>
        <v>0</v>
      </c>
      <c r="M2" s="62"/>
      <c r="N2" s="27">
        <f>C2+F2+I2+L2</f>
        <v>0</v>
      </c>
      <c r="O2" s="28" t="s">
        <v>7</v>
      </c>
      <c r="P2" s="9"/>
    </row>
    <row r="3" spans="1:16" ht="18.75" customHeight="1" thickBot="1">
      <c r="A3" s="16"/>
      <c r="B3" s="9"/>
      <c r="C3" s="45"/>
      <c r="D3" s="46"/>
      <c r="E3" s="17">
        <v>1</v>
      </c>
      <c r="F3" s="47"/>
      <c r="G3" s="48"/>
      <c r="H3" s="17">
        <v>1</v>
      </c>
      <c r="I3" s="40"/>
      <c r="J3" s="41"/>
      <c r="K3" s="17">
        <v>1</v>
      </c>
      <c r="L3" s="36"/>
      <c r="M3" s="37"/>
      <c r="N3" s="17">
        <v>1</v>
      </c>
      <c r="O3" s="9"/>
      <c r="P3" s="9"/>
    </row>
    <row r="4" spans="1:16" ht="17.25" customHeight="1" thickBot="1">
      <c r="A4" s="9"/>
      <c r="B4" s="9"/>
      <c r="C4" s="38"/>
      <c r="D4" s="39"/>
      <c r="E4" s="17">
        <v>1</v>
      </c>
      <c r="F4" s="47"/>
      <c r="G4" s="48"/>
      <c r="H4" s="17">
        <v>1</v>
      </c>
      <c r="I4" s="40"/>
      <c r="J4" s="41"/>
      <c r="K4" s="17">
        <v>1</v>
      </c>
      <c r="L4" s="36"/>
      <c r="M4" s="37"/>
      <c r="N4" s="17">
        <v>1</v>
      </c>
      <c r="O4" s="9"/>
      <c r="P4" s="9"/>
    </row>
    <row r="5" spans="1:16" ht="17.25" customHeight="1" thickBot="1">
      <c r="A5" s="9"/>
      <c r="B5" s="9"/>
      <c r="C5" s="38"/>
      <c r="D5" s="39"/>
      <c r="E5" s="17">
        <v>1</v>
      </c>
      <c r="F5" s="47"/>
      <c r="G5" s="48"/>
      <c r="H5" s="17">
        <v>1</v>
      </c>
      <c r="I5" s="40"/>
      <c r="J5" s="41"/>
      <c r="K5" s="17">
        <v>1</v>
      </c>
      <c r="L5" s="36"/>
      <c r="M5" s="37"/>
      <c r="N5" s="17">
        <v>1</v>
      </c>
      <c r="O5" s="9"/>
      <c r="P5" s="9"/>
    </row>
    <row r="6" spans="1:16" ht="16.5" customHeight="1" thickBot="1">
      <c r="A6" s="9"/>
      <c r="B6" s="9"/>
      <c r="C6" s="38"/>
      <c r="D6" s="39"/>
      <c r="E6" s="17">
        <v>1</v>
      </c>
      <c r="F6" s="47"/>
      <c r="G6" s="48"/>
      <c r="H6" s="17">
        <v>1</v>
      </c>
      <c r="I6" s="40"/>
      <c r="J6" s="41"/>
      <c r="K6" s="17">
        <v>1</v>
      </c>
      <c r="L6" s="36"/>
      <c r="M6" s="37"/>
      <c r="N6" s="17">
        <v>1</v>
      </c>
      <c r="O6" s="9"/>
      <c r="P6" s="9"/>
    </row>
    <row r="7" spans="1:16" ht="16.5" customHeight="1" thickBot="1">
      <c r="A7" s="9"/>
      <c r="B7" s="9"/>
      <c r="C7" s="38"/>
      <c r="D7" s="39"/>
      <c r="E7" s="17">
        <v>1</v>
      </c>
      <c r="F7" s="47"/>
      <c r="G7" s="48"/>
      <c r="H7" s="17">
        <v>1</v>
      </c>
      <c r="I7" s="40"/>
      <c r="J7" s="41"/>
      <c r="K7" s="17">
        <v>1</v>
      </c>
      <c r="L7" s="36"/>
      <c r="M7" s="37"/>
      <c r="N7" s="17">
        <v>1</v>
      </c>
      <c r="O7" s="9"/>
      <c r="P7" s="9"/>
    </row>
    <row r="8" spans="1:16" ht="21.75" customHeight="1" thickBot="1">
      <c r="A8" s="13"/>
      <c r="B8" s="10"/>
      <c r="C8" s="43"/>
      <c r="D8" s="44"/>
      <c r="E8" s="10"/>
      <c r="F8" s="10"/>
      <c r="G8" s="10"/>
      <c r="H8" s="10"/>
      <c r="I8" s="10"/>
      <c r="J8" s="10"/>
      <c r="K8" s="11"/>
      <c r="L8" s="11"/>
      <c r="M8" s="11"/>
      <c r="N8" s="9"/>
      <c r="O8" s="9"/>
      <c r="P8" s="9"/>
    </row>
    <row r="9" spans="2:16" ht="21.75" customHeight="1">
      <c r="B9" s="1"/>
      <c r="C9" s="5"/>
      <c r="D9" s="5"/>
      <c r="E9" s="1"/>
      <c r="F9" s="1"/>
      <c r="G9" s="1"/>
      <c r="H9" s="1"/>
      <c r="I9" s="1"/>
      <c r="J9" s="1"/>
      <c r="K9" s="2"/>
      <c r="L9" s="2"/>
      <c r="M9" s="2"/>
      <c r="O9" s="6"/>
      <c r="P9" s="6"/>
    </row>
    <row r="10" spans="1:16" ht="11.25" customHeight="1">
      <c r="A10" s="15"/>
      <c r="B10" s="3"/>
      <c r="C10" s="42"/>
      <c r="D10" s="42"/>
      <c r="E10" s="3"/>
      <c r="F10" s="3"/>
      <c r="G10" s="3"/>
      <c r="H10" s="3"/>
      <c r="I10" s="3"/>
      <c r="J10" s="3"/>
      <c r="K10" s="3"/>
      <c r="L10" s="3"/>
      <c r="M10" s="3"/>
      <c r="N10" s="3"/>
      <c r="O10" s="7"/>
      <c r="P10" s="7"/>
    </row>
    <row r="11" spans="1:16" ht="16.5" customHeight="1">
      <c r="A11" s="1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7"/>
      <c r="P11" s="7"/>
    </row>
    <row r="12" spans="1:16" ht="8.25" customHeight="1">
      <c r="A12" s="1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7"/>
      <c r="P12" s="7"/>
    </row>
    <row r="13" spans="1:16" ht="15.75">
      <c r="A13" s="1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/>
      <c r="P13" s="7"/>
    </row>
    <row r="14" spans="1:16" ht="15.75">
      <c r="A14" s="15"/>
      <c r="B14" s="3"/>
      <c r="C14" s="3"/>
      <c r="D14" s="3"/>
      <c r="E14" s="3"/>
      <c r="F14" s="3" t="str">
        <f>IF(B33=TRUE,"BÄUME","*Bäume")</f>
        <v>BÄUME</v>
      </c>
      <c r="G14" s="3"/>
      <c r="H14" s="3"/>
      <c r="I14" s="12" t="str">
        <f>IF(E33=TRUE,"SCHEINT","*scheint")</f>
        <v>SCHEINT</v>
      </c>
      <c r="J14" s="3"/>
      <c r="K14" s="3"/>
      <c r="L14" s="12" t="str">
        <f>IF(B34=TRUE,"STELLE","*Stelle")</f>
        <v>STELLE</v>
      </c>
      <c r="M14" s="3"/>
      <c r="N14" s="3"/>
      <c r="O14" s="7"/>
      <c r="P14" s="7"/>
    </row>
    <row r="15" spans="1:16" ht="15.75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7"/>
      <c r="P15" s="7"/>
    </row>
    <row r="16" spans="1:16" ht="15.75">
      <c r="A16" s="15"/>
      <c r="B16" s="3"/>
      <c r="C16" s="3"/>
      <c r="D16" s="12" t="str">
        <f>IF(H33=TRUE,"SILBERN","*silbern")</f>
        <v>SILBERN</v>
      </c>
      <c r="E16" s="3"/>
      <c r="F16" s="3"/>
      <c r="G16" s="3"/>
      <c r="H16" s="12" t="str">
        <f>IF(K35=TRUE,"EIN","*ein")</f>
        <v>EIN</v>
      </c>
      <c r="I16" s="3"/>
      <c r="J16" s="3"/>
      <c r="K16" s="3"/>
      <c r="L16" s="3"/>
      <c r="M16" s="3"/>
      <c r="N16" s="12" t="str">
        <f>IF(K37=TRUE,"DER","*der")</f>
        <v>DER</v>
      </c>
      <c r="O16" s="7"/>
      <c r="P16" s="7"/>
    </row>
    <row r="17" spans="1:16" ht="15.75">
      <c r="A17" s="1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  <c r="P17" s="7"/>
    </row>
    <row r="18" spans="1:16" ht="15.75">
      <c r="A18" s="15"/>
      <c r="B18" s="3"/>
      <c r="C18" s="3"/>
      <c r="D18" s="3"/>
      <c r="E18" s="3"/>
      <c r="F18" s="12" t="str">
        <f>IF(K33=TRUE,"DIE","*die")</f>
        <v>DIE</v>
      </c>
      <c r="G18" s="3"/>
      <c r="H18" s="3"/>
      <c r="I18" s="3"/>
      <c r="J18" s="12" t="str">
        <f>IF(H34=TRUE,"LUSTIG","*lustig")</f>
        <v>LUSTIG</v>
      </c>
      <c r="K18" s="3"/>
      <c r="L18" s="3"/>
      <c r="M18" s="3"/>
      <c r="N18" s="3"/>
      <c r="O18" s="7"/>
      <c r="P18" s="7"/>
    </row>
    <row r="19" spans="1:16" ht="15.75">
      <c r="A19" s="15"/>
      <c r="B19" s="3"/>
      <c r="C19" s="12" t="str">
        <f>IF(E34=TRUE,"SITZT","*sitzt")</f>
        <v>SITZT</v>
      </c>
      <c r="D19" s="3"/>
      <c r="E19" s="3"/>
      <c r="F19" s="3"/>
      <c r="G19" s="3"/>
      <c r="H19" s="3"/>
      <c r="I19" s="3"/>
      <c r="J19" s="3"/>
      <c r="K19" s="3"/>
      <c r="L19" s="12" t="str">
        <f>IF(H37=TRUE,"KÄLTER","*kälter")</f>
        <v>KÄLTER</v>
      </c>
      <c r="M19" s="3"/>
      <c r="N19" s="3"/>
      <c r="O19" s="7"/>
      <c r="P19" s="7"/>
    </row>
    <row r="20" spans="1:16" ht="15.75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7"/>
      <c r="P20" s="7"/>
    </row>
    <row r="21" spans="1:16" ht="15.75">
      <c r="A21" s="15">
        <f>IF(C3="","",VLOOKUP("Stelle",Nomen,3,0))</f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7"/>
      <c r="P21" s="7"/>
    </row>
    <row r="22" spans="1:16" ht="15.75">
      <c r="A22" s="15"/>
      <c r="B22" s="3"/>
      <c r="C22" s="3"/>
      <c r="D22" s="3"/>
      <c r="E22" s="3"/>
      <c r="F22" s="3"/>
      <c r="G22" s="12" t="str">
        <f>IF(B36=TRUE,"ARBEIT","*Arbeit")</f>
        <v>ARBEIT</v>
      </c>
      <c r="H22" s="3"/>
      <c r="I22" s="3"/>
      <c r="J22" s="3"/>
      <c r="K22" s="12" t="str">
        <f>IF(K36=TRUE,"EINE","*eine")</f>
        <v>EINE</v>
      </c>
      <c r="L22" s="3"/>
      <c r="M22" s="12" t="str">
        <f>IF(E37=TRUE,"KOMM","*komm")</f>
        <v>KOMM</v>
      </c>
      <c r="N22" s="3"/>
      <c r="O22" s="7"/>
      <c r="P22" s="7"/>
    </row>
    <row r="23" spans="1:16" ht="15.75">
      <c r="A23" s="15">
        <f>IF(C3="","",VLOOKUP("Stelle",Nomen,3,0))</f>
      </c>
      <c r="B23" s="3"/>
      <c r="C23" s="3"/>
      <c r="D23" s="12" t="str">
        <f>IF(H35=TRUE,"ANGENEHM","*angenehm")</f>
        <v>ANGENEHM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7"/>
      <c r="P23" s="7"/>
    </row>
    <row r="24" spans="1:16" ht="15.75">
      <c r="A24" s="15"/>
      <c r="B24" s="3"/>
      <c r="C24" s="3"/>
      <c r="D24" s="3"/>
      <c r="E24" s="3"/>
      <c r="F24" s="3"/>
      <c r="G24" s="3"/>
      <c r="H24" s="3"/>
      <c r="I24" s="3"/>
      <c r="J24" s="3"/>
      <c r="K24" s="3"/>
      <c r="L24" s="12" t="str">
        <f>IF(K34=TRUE,"DAS","*das")</f>
        <v>DAS</v>
      </c>
      <c r="M24" s="3"/>
      <c r="N24" s="3"/>
      <c r="O24" s="7"/>
      <c r="P24" s="7"/>
    </row>
    <row r="25" spans="1:16" ht="15.75">
      <c r="A25" s="15"/>
      <c r="B25" s="3"/>
      <c r="C25" s="3"/>
      <c r="D25" s="3"/>
      <c r="E25" s="3"/>
      <c r="F25" s="3"/>
      <c r="G25" s="3"/>
      <c r="H25" s="3"/>
      <c r="I25" s="12" t="str">
        <f>IF(E35=TRUE,"ZIEHT","*zieht")</f>
        <v>ZIEHT</v>
      </c>
      <c r="J25" s="3"/>
      <c r="K25" s="3"/>
      <c r="L25" s="3"/>
      <c r="M25" s="3"/>
      <c r="N25" s="3"/>
      <c r="O25" s="7"/>
      <c r="P25" s="7"/>
    </row>
    <row r="26" spans="1:16" ht="15.75">
      <c r="A26" s="15"/>
      <c r="B26" s="3"/>
      <c r="C26" s="12" t="str">
        <f>IF(H36=TRUE,"SCHLECHT","*schlecht")</f>
        <v>SCHLECHT</v>
      </c>
      <c r="D26" s="3"/>
      <c r="E26" s="12" t="str">
        <f>IF(B37=TRUE,"URLAUB","*Urlaub")</f>
        <v>URLAUB</v>
      </c>
      <c r="F26" s="3"/>
      <c r="G26" s="3"/>
      <c r="H26" s="3"/>
      <c r="I26" s="3"/>
      <c r="J26" s="3"/>
      <c r="K26" s="3"/>
      <c r="L26" s="3"/>
      <c r="M26" s="3"/>
      <c r="N26" s="3"/>
      <c r="O26" s="7"/>
      <c r="P26" s="7"/>
    </row>
    <row r="27" spans="1:16" ht="15.75">
      <c r="A27" s="15"/>
      <c r="B27" s="3"/>
      <c r="C27" s="3"/>
      <c r="D27" s="3"/>
      <c r="E27" s="3"/>
      <c r="F27" s="3"/>
      <c r="G27" s="3"/>
      <c r="H27" s="3"/>
      <c r="I27" s="3"/>
      <c r="J27" s="3"/>
      <c r="K27" s="12" t="str">
        <f>IF(E36=TRUE,"FINDEST","*findest")</f>
        <v>FINDEST</v>
      </c>
      <c r="L27" s="3"/>
      <c r="M27" s="12" t="str">
        <f>IF(B35=TRUE,"FREUNDE","*Freunde")</f>
        <v>FREUNDE</v>
      </c>
      <c r="N27" s="3"/>
      <c r="O27" s="7"/>
      <c r="P27" s="7"/>
    </row>
    <row r="28" spans="1:16" ht="15.75">
      <c r="A28" s="15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7"/>
      <c r="P28" s="7"/>
    </row>
    <row r="29" spans="1:16" ht="15.75">
      <c r="A29" s="15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7"/>
      <c r="P29" s="7"/>
    </row>
    <row r="30" spans="1:16" ht="15.75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/>
      <c r="O30" s="7"/>
      <c r="P30" s="7"/>
    </row>
    <row r="31" spans="1:16" ht="46.5" customHeight="1">
      <c r="A31" s="15"/>
      <c r="B31" s="8"/>
      <c r="C31" s="15"/>
      <c r="D31" s="8"/>
      <c r="E31" s="8"/>
      <c r="F31" s="8"/>
      <c r="G31" s="8"/>
      <c r="H31" s="8"/>
      <c r="I31" s="8"/>
      <c r="J31" s="8"/>
      <c r="K31" s="8"/>
      <c r="L31" s="8"/>
      <c r="M31" s="8"/>
      <c r="N31" s="7"/>
      <c r="O31" s="7"/>
      <c r="P31" s="7"/>
    </row>
    <row r="32" spans="2:13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5" ht="15" hidden="1">
      <c r="A33" s="20" t="e">
        <f>VLOOKUP("Bäume",Nomen,3,0)</f>
        <v>#N/A</v>
      </c>
      <c r="B33" s="21" t="b">
        <f>ISERROR(A33)</f>
        <v>1</v>
      </c>
      <c r="C33" s="22">
        <f>IF(B33=TRUE,0,1)</f>
        <v>0</v>
      </c>
      <c r="D33" s="23" t="e">
        <f>VLOOKUP("scheint",Verben,3,0)</f>
        <v>#N/A</v>
      </c>
      <c r="E33" s="24" t="b">
        <f>ISERROR(D33)</f>
        <v>1</v>
      </c>
      <c r="F33" s="25">
        <f>IF(E33=TRUE,0,1)</f>
        <v>0</v>
      </c>
      <c r="G33" s="26" t="e">
        <f>VLOOKUP("silbern",Adjektive,3,0)</f>
        <v>#N/A</v>
      </c>
      <c r="H33" s="24" t="b">
        <f>ISERROR(G33)</f>
        <v>1</v>
      </c>
      <c r="I33" s="25">
        <f>IF(H33=TRUE,0,1)</f>
        <v>0</v>
      </c>
      <c r="J33" s="26" t="e">
        <f>VLOOKUP("die",Artikel,3,0)</f>
        <v>#N/A</v>
      </c>
      <c r="K33" s="24" t="b">
        <f>ISERROR(J33)</f>
        <v>1</v>
      </c>
      <c r="L33" s="25">
        <f>IF(K33=TRUE,0,1)</f>
        <v>0</v>
      </c>
      <c r="N33" s="50" t="s">
        <v>8</v>
      </c>
      <c r="O33" s="51"/>
    </row>
    <row r="34" spans="1:15" ht="15" hidden="1">
      <c r="A34" s="20" t="e">
        <f>VLOOKUP("Stelle",Nomen,3,0)</f>
        <v>#N/A</v>
      </c>
      <c r="B34" s="21" t="b">
        <f>ISERROR(A34)</f>
        <v>1</v>
      </c>
      <c r="C34" s="22">
        <f>IF(B34=TRUE,0,1)</f>
        <v>0</v>
      </c>
      <c r="D34" s="23" t="e">
        <f>VLOOKUP("sitzt",Verben,3,0)</f>
        <v>#N/A</v>
      </c>
      <c r="E34" s="24" t="b">
        <f>ISERROR(D34)</f>
        <v>1</v>
      </c>
      <c r="F34" s="25">
        <f>IF(E34=TRUE,0,1)</f>
        <v>0</v>
      </c>
      <c r="G34" s="26" t="e">
        <f>VLOOKUP("lustig",Adjektive,3,0)</f>
        <v>#N/A</v>
      </c>
      <c r="H34" s="24" t="b">
        <f>ISERROR(G34)</f>
        <v>1</v>
      </c>
      <c r="I34" s="25">
        <f>IF(H34=TRUE,0,1)</f>
        <v>0</v>
      </c>
      <c r="J34" s="26" t="e">
        <f>VLOOKUP("das",Artikel,3,0)</f>
        <v>#N/A</v>
      </c>
      <c r="K34" s="24" t="b">
        <f>ISERROR(J34)</f>
        <v>1</v>
      </c>
      <c r="L34" s="25">
        <f>IF(K34=TRUE,0,1)</f>
        <v>0</v>
      </c>
      <c r="N34" s="52"/>
      <c r="O34" s="53"/>
    </row>
    <row r="35" spans="1:15" ht="15" hidden="1">
      <c r="A35" s="20" t="e">
        <f>VLOOKUP("Freunde",Nomen,3,0)</f>
        <v>#N/A</v>
      </c>
      <c r="B35" s="21" t="b">
        <f>ISERROR(A35)</f>
        <v>1</v>
      </c>
      <c r="C35" s="22">
        <f>IF(B35=TRUE,0,1)</f>
        <v>0</v>
      </c>
      <c r="D35" s="23" t="e">
        <f>VLOOKUP("zieht",Verben,3,0)</f>
        <v>#N/A</v>
      </c>
      <c r="E35" s="24" t="b">
        <f>ISERROR(D35)</f>
        <v>1</v>
      </c>
      <c r="F35" s="25">
        <f>IF(E35=TRUE,0,1)</f>
        <v>0</v>
      </c>
      <c r="G35" s="26" t="e">
        <f>VLOOKUP("angenehm",Adjektive,3,0)</f>
        <v>#N/A</v>
      </c>
      <c r="H35" s="24" t="b">
        <f>ISERROR(G35)</f>
        <v>1</v>
      </c>
      <c r="I35" s="25">
        <f>IF(H35=TRUE,0,1)</f>
        <v>0</v>
      </c>
      <c r="J35" s="26" t="e">
        <f>VLOOKUP("ein",Artikel,3,0)</f>
        <v>#N/A</v>
      </c>
      <c r="K35" s="24" t="b">
        <f>ISERROR(J35)</f>
        <v>1</v>
      </c>
      <c r="L35" s="25">
        <f>IF(K35=TRUE,0,1)</f>
        <v>0</v>
      </c>
      <c r="N35" s="52"/>
      <c r="O35" s="53"/>
    </row>
    <row r="36" spans="1:15" ht="15" hidden="1">
      <c r="A36" s="20" t="e">
        <f>VLOOKUP("Arbeit",Nomen,3,0)</f>
        <v>#N/A</v>
      </c>
      <c r="B36" s="21" t="b">
        <f>ISERROR(A36)</f>
        <v>1</v>
      </c>
      <c r="C36" s="22">
        <f>IF(B36=TRUE,0,1)</f>
        <v>0</v>
      </c>
      <c r="D36" s="23" t="e">
        <f>VLOOKUP("findest",Verben,3,0)</f>
        <v>#N/A</v>
      </c>
      <c r="E36" s="24" t="b">
        <f>ISERROR(D36)</f>
        <v>1</v>
      </c>
      <c r="F36" s="25">
        <f>IF(E36=TRUE,0,1)</f>
        <v>0</v>
      </c>
      <c r="G36" s="26" t="e">
        <f>VLOOKUP("schlecht",Adjektive,3,0)</f>
        <v>#N/A</v>
      </c>
      <c r="H36" s="24" t="b">
        <f>ISERROR(G36)</f>
        <v>1</v>
      </c>
      <c r="I36" s="25">
        <f>IF(H36=TRUE,0,1)</f>
        <v>0</v>
      </c>
      <c r="J36" s="26" t="e">
        <f>VLOOKUP("eine",Artikel,3,0)</f>
        <v>#N/A</v>
      </c>
      <c r="K36" s="24" t="b">
        <f>ISERROR(J36)</f>
        <v>1</v>
      </c>
      <c r="L36" s="25">
        <f>IF(K36=TRUE,0,1)</f>
        <v>0</v>
      </c>
      <c r="N36" s="52"/>
      <c r="O36" s="53"/>
    </row>
    <row r="37" spans="1:15" ht="15" hidden="1">
      <c r="A37" s="20" t="e">
        <f>VLOOKUP("Urlaub",Nomen,3,0)</f>
        <v>#N/A</v>
      </c>
      <c r="B37" s="21" t="b">
        <f>ISERROR(A37)</f>
        <v>1</v>
      </c>
      <c r="C37" s="22">
        <f>IF(B37=TRUE,0,1)</f>
        <v>0</v>
      </c>
      <c r="D37" s="23" t="e">
        <f>VLOOKUP("komm",Verben,3,0)</f>
        <v>#N/A</v>
      </c>
      <c r="E37" s="24" t="b">
        <f>ISERROR(D37)</f>
        <v>1</v>
      </c>
      <c r="F37" s="25">
        <f>IF(E37=TRUE,0,1)</f>
        <v>0</v>
      </c>
      <c r="G37" s="26" t="e">
        <f>VLOOKUP("kälter",Adjektive,3,0)</f>
        <v>#N/A</v>
      </c>
      <c r="H37" s="24" t="b">
        <f>ISERROR(G37)</f>
        <v>1</v>
      </c>
      <c r="I37" s="25">
        <f>IF(H37=TRUE,0,1)</f>
        <v>0</v>
      </c>
      <c r="J37" s="26" t="e">
        <f>VLOOKUP("der",Artikel,3,0)</f>
        <v>#N/A</v>
      </c>
      <c r="K37" s="24" t="b">
        <f>ISERROR(J37)</f>
        <v>1</v>
      </c>
      <c r="L37" s="25">
        <f>IF(K37=TRUE,0,1)</f>
        <v>0</v>
      </c>
      <c r="N37" s="52"/>
      <c r="O37" s="53"/>
    </row>
    <row r="38" spans="1:15" ht="15" hidden="1">
      <c r="A38"/>
      <c r="N38" s="54"/>
      <c r="O38" s="55"/>
    </row>
    <row r="39" spans="1:15" ht="15.75" hidden="1" thickBot="1">
      <c r="A39" s="49" t="s">
        <v>3</v>
      </c>
      <c r="B39" s="49"/>
      <c r="C39" s="49"/>
      <c r="D39" s="49" t="s">
        <v>4</v>
      </c>
      <c r="E39" s="49"/>
      <c r="F39" s="49"/>
      <c r="G39" s="49" t="s">
        <v>5</v>
      </c>
      <c r="H39" s="49"/>
      <c r="I39" s="49"/>
      <c r="J39" s="49" t="s">
        <v>6</v>
      </c>
      <c r="K39" s="49"/>
      <c r="L39" s="49"/>
      <c r="N39" s="56"/>
      <c r="O39" s="57"/>
    </row>
    <row r="45" ht="15">
      <c r="A45"/>
    </row>
    <row r="46" ht="15">
      <c r="A46"/>
    </row>
    <row r="47" ht="15">
      <c r="A47"/>
    </row>
    <row r="48" ht="15">
      <c r="A48"/>
    </row>
  </sheetData>
  <sheetProtection sheet="1" objects="1" scenarios="1"/>
  <mergeCells count="32">
    <mergeCell ref="N33:O39"/>
    <mergeCell ref="H1:M1"/>
    <mergeCell ref="C2:D2"/>
    <mergeCell ref="F2:G2"/>
    <mergeCell ref="I2:J2"/>
    <mergeCell ref="L2:M2"/>
    <mergeCell ref="C7:D7"/>
    <mergeCell ref="F7:G7"/>
    <mergeCell ref="A39:C39"/>
    <mergeCell ref="D39:F39"/>
    <mergeCell ref="G39:I39"/>
    <mergeCell ref="J39:L39"/>
    <mergeCell ref="L4:M4"/>
    <mergeCell ref="L5:M5"/>
    <mergeCell ref="C8:D8"/>
    <mergeCell ref="C5:D5"/>
    <mergeCell ref="C4:D4"/>
    <mergeCell ref="C3:D3"/>
    <mergeCell ref="F3:G3"/>
    <mergeCell ref="F4:G4"/>
    <mergeCell ref="F5:G5"/>
    <mergeCell ref="F6:G6"/>
    <mergeCell ref="L6:M6"/>
    <mergeCell ref="C6:D6"/>
    <mergeCell ref="I7:J7"/>
    <mergeCell ref="L7:M7"/>
    <mergeCell ref="C10:D10"/>
    <mergeCell ref="I3:J3"/>
    <mergeCell ref="I4:J4"/>
    <mergeCell ref="I5:J5"/>
    <mergeCell ref="I6:J6"/>
    <mergeCell ref="L3:M3"/>
  </mergeCells>
  <conditionalFormatting sqref="F14">
    <cfRule type="cellIs" priority="61" dxfId="72" operator="greaterThan">
      <formula>"Bäume"</formula>
    </cfRule>
    <cfRule type="cellIs" priority="73" dxfId="0" operator="equal">
      <formula>1</formula>
    </cfRule>
    <cfRule type="iconSet" priority="62" dxfId="73">
      <iconSet iconSet="3TrafficLights2">
        <cfvo type="percent" val="0"/>
        <cfvo type="percent" val="33"/>
        <cfvo type="percent" val="67"/>
      </iconSet>
    </cfRule>
  </conditionalFormatting>
  <conditionalFormatting sqref="L14">
    <cfRule type="cellIs" priority="72" dxfId="0" operator="equal">
      <formula>1</formula>
    </cfRule>
  </conditionalFormatting>
  <conditionalFormatting sqref="L14">
    <cfRule type="cellIs" priority="71" dxfId="0" operator="equal">
      <formula>1</formula>
    </cfRule>
  </conditionalFormatting>
  <conditionalFormatting sqref="M27">
    <cfRule type="cellIs" priority="70" dxfId="0" operator="equal">
      <formula>1</formula>
    </cfRule>
  </conditionalFormatting>
  <conditionalFormatting sqref="M27">
    <cfRule type="cellIs" priority="69" dxfId="0" operator="equal">
      <formula>1</formula>
    </cfRule>
  </conditionalFormatting>
  <conditionalFormatting sqref="E26">
    <cfRule type="cellIs" priority="68" dxfId="0" operator="equal">
      <formula>1</formula>
    </cfRule>
  </conditionalFormatting>
  <conditionalFormatting sqref="E26">
    <cfRule type="cellIs" priority="67" dxfId="0" operator="equal">
      <formula>1</formula>
    </cfRule>
  </conditionalFormatting>
  <conditionalFormatting sqref="G22">
    <cfRule type="cellIs" priority="66" dxfId="0" operator="equal">
      <formula>1</formula>
    </cfRule>
  </conditionalFormatting>
  <conditionalFormatting sqref="G22">
    <cfRule type="cellIs" priority="65" dxfId="0" operator="equal">
      <formula>1</formula>
    </cfRule>
  </conditionalFormatting>
  <conditionalFormatting sqref="G22">
    <cfRule type="cellIs" priority="64" dxfId="0" operator="equal">
      <formula>1</formula>
    </cfRule>
  </conditionalFormatting>
  <conditionalFormatting sqref="G22">
    <cfRule type="cellIs" priority="63" dxfId="0" operator="equal">
      <formula>1</formula>
    </cfRule>
  </conditionalFormatting>
  <conditionalFormatting sqref="I14">
    <cfRule type="cellIs" priority="60" dxfId="0" operator="equal">
      <formula>1</formula>
    </cfRule>
  </conditionalFormatting>
  <conditionalFormatting sqref="I14">
    <cfRule type="cellIs" priority="59" dxfId="0" operator="equal">
      <formula>1</formula>
    </cfRule>
  </conditionalFormatting>
  <conditionalFormatting sqref="I14">
    <cfRule type="cellIs" priority="58" dxfId="0" operator="equal">
      <formula>1</formula>
    </cfRule>
  </conditionalFormatting>
  <conditionalFormatting sqref="I14">
    <cfRule type="cellIs" priority="57" dxfId="0" operator="equal">
      <formula>1</formula>
    </cfRule>
  </conditionalFormatting>
  <conditionalFormatting sqref="C19">
    <cfRule type="cellIs" priority="56" dxfId="0" operator="equal">
      <formula>1</formula>
    </cfRule>
  </conditionalFormatting>
  <conditionalFormatting sqref="C19">
    <cfRule type="cellIs" priority="55" dxfId="0" operator="equal">
      <formula>1</formula>
    </cfRule>
  </conditionalFormatting>
  <conditionalFormatting sqref="C19">
    <cfRule type="cellIs" priority="54" dxfId="0" operator="equal">
      <formula>1</formula>
    </cfRule>
  </conditionalFormatting>
  <conditionalFormatting sqref="C19">
    <cfRule type="cellIs" priority="53" dxfId="0" operator="equal">
      <formula>1</formula>
    </cfRule>
  </conditionalFormatting>
  <conditionalFormatting sqref="I25">
    <cfRule type="cellIs" priority="52" dxfId="0" operator="equal">
      <formula>1</formula>
    </cfRule>
  </conditionalFormatting>
  <conditionalFormatting sqref="I25">
    <cfRule type="cellIs" priority="51" dxfId="0" operator="equal">
      <formula>1</formula>
    </cfRule>
  </conditionalFormatting>
  <conditionalFormatting sqref="I25">
    <cfRule type="cellIs" priority="50" dxfId="0" operator="equal">
      <formula>1</formula>
    </cfRule>
  </conditionalFormatting>
  <conditionalFormatting sqref="I25">
    <cfRule type="cellIs" priority="49" dxfId="0" operator="equal">
      <formula>1</formula>
    </cfRule>
  </conditionalFormatting>
  <conditionalFormatting sqref="K27">
    <cfRule type="cellIs" priority="48" dxfId="0" operator="equal">
      <formula>1</formula>
    </cfRule>
  </conditionalFormatting>
  <conditionalFormatting sqref="K27">
    <cfRule type="cellIs" priority="47" dxfId="0" operator="equal">
      <formula>1</formula>
    </cfRule>
  </conditionalFormatting>
  <conditionalFormatting sqref="K27">
    <cfRule type="cellIs" priority="46" dxfId="0" operator="equal">
      <formula>1</formula>
    </cfRule>
  </conditionalFormatting>
  <conditionalFormatting sqref="K27">
    <cfRule type="cellIs" priority="45" dxfId="0" operator="equal">
      <formula>1</formula>
    </cfRule>
  </conditionalFormatting>
  <conditionalFormatting sqref="M22">
    <cfRule type="cellIs" priority="44" dxfId="0" operator="equal">
      <formula>1</formula>
    </cfRule>
  </conditionalFormatting>
  <conditionalFormatting sqref="M22">
    <cfRule type="cellIs" priority="43" dxfId="0" operator="equal">
      <formula>1</formula>
    </cfRule>
  </conditionalFormatting>
  <conditionalFormatting sqref="M22">
    <cfRule type="cellIs" priority="42" dxfId="0" operator="equal">
      <formula>1</formula>
    </cfRule>
  </conditionalFormatting>
  <conditionalFormatting sqref="M22">
    <cfRule type="cellIs" priority="41" dxfId="0" operator="equal">
      <formula>1</formula>
    </cfRule>
  </conditionalFormatting>
  <conditionalFormatting sqref="D16">
    <cfRule type="cellIs" priority="40" dxfId="0" operator="equal">
      <formula>1</formula>
    </cfRule>
  </conditionalFormatting>
  <conditionalFormatting sqref="D16">
    <cfRule type="cellIs" priority="39" dxfId="0" operator="equal">
      <formula>1</formula>
    </cfRule>
  </conditionalFormatting>
  <conditionalFormatting sqref="D16">
    <cfRule type="cellIs" priority="38" dxfId="0" operator="equal">
      <formula>1</formula>
    </cfRule>
  </conditionalFormatting>
  <conditionalFormatting sqref="D16">
    <cfRule type="cellIs" priority="37" dxfId="0" operator="equal">
      <formula>1</formula>
    </cfRule>
  </conditionalFormatting>
  <conditionalFormatting sqref="J18">
    <cfRule type="cellIs" priority="36" dxfId="0" operator="equal">
      <formula>1</formula>
    </cfRule>
  </conditionalFormatting>
  <conditionalFormatting sqref="J18">
    <cfRule type="cellIs" priority="35" dxfId="0" operator="equal">
      <formula>1</formula>
    </cfRule>
  </conditionalFormatting>
  <conditionalFormatting sqref="J18">
    <cfRule type="cellIs" priority="34" dxfId="0" operator="equal">
      <formula>1</formula>
    </cfRule>
  </conditionalFormatting>
  <conditionalFormatting sqref="J18">
    <cfRule type="cellIs" priority="33" dxfId="0" operator="equal">
      <formula>1</formula>
    </cfRule>
  </conditionalFormatting>
  <conditionalFormatting sqref="D23">
    <cfRule type="cellIs" priority="32" dxfId="0" operator="equal">
      <formula>1</formula>
    </cfRule>
  </conditionalFormatting>
  <conditionalFormatting sqref="D23">
    <cfRule type="cellIs" priority="31" dxfId="0" operator="equal">
      <formula>1</formula>
    </cfRule>
  </conditionalFormatting>
  <conditionalFormatting sqref="D23">
    <cfRule type="cellIs" priority="30" dxfId="0" operator="equal">
      <formula>1</formula>
    </cfRule>
  </conditionalFormatting>
  <conditionalFormatting sqref="D23">
    <cfRule type="cellIs" priority="29" dxfId="0" operator="equal">
      <formula>1</formula>
    </cfRule>
  </conditionalFormatting>
  <conditionalFormatting sqref="C26">
    <cfRule type="cellIs" priority="28" dxfId="0" operator="equal">
      <formula>1</formula>
    </cfRule>
  </conditionalFormatting>
  <conditionalFormatting sqref="C26">
    <cfRule type="cellIs" priority="27" dxfId="0" operator="equal">
      <formula>1</formula>
    </cfRule>
  </conditionalFormatting>
  <conditionalFormatting sqref="C26">
    <cfRule type="cellIs" priority="26" dxfId="0" operator="equal">
      <formula>1</formula>
    </cfRule>
  </conditionalFormatting>
  <conditionalFormatting sqref="C26">
    <cfRule type="cellIs" priority="25" dxfId="0" operator="equal">
      <formula>1</formula>
    </cfRule>
  </conditionalFormatting>
  <conditionalFormatting sqref="L19">
    <cfRule type="cellIs" priority="24" dxfId="0" operator="equal">
      <formula>1</formula>
    </cfRule>
  </conditionalFormatting>
  <conditionalFormatting sqref="L19">
    <cfRule type="cellIs" priority="23" dxfId="0" operator="equal">
      <formula>1</formula>
    </cfRule>
  </conditionalFormatting>
  <conditionalFormatting sqref="L19">
    <cfRule type="cellIs" priority="22" dxfId="0" operator="equal">
      <formula>1</formula>
    </cfRule>
  </conditionalFormatting>
  <conditionalFormatting sqref="L19">
    <cfRule type="cellIs" priority="21" dxfId="0" operator="equal">
      <formula>1</formula>
    </cfRule>
  </conditionalFormatting>
  <conditionalFormatting sqref="F18">
    <cfRule type="cellIs" priority="20" dxfId="0" operator="equal">
      <formula>1</formula>
    </cfRule>
  </conditionalFormatting>
  <conditionalFormatting sqref="F18">
    <cfRule type="cellIs" priority="19" dxfId="0" operator="equal">
      <formula>1</formula>
    </cfRule>
  </conditionalFormatting>
  <conditionalFormatting sqref="F18">
    <cfRule type="cellIs" priority="18" dxfId="0" operator="equal">
      <formula>1</formula>
    </cfRule>
  </conditionalFormatting>
  <conditionalFormatting sqref="F18">
    <cfRule type="cellIs" priority="17" dxfId="0" operator="equal">
      <formula>1</formula>
    </cfRule>
  </conditionalFormatting>
  <conditionalFormatting sqref="L24">
    <cfRule type="cellIs" priority="16" dxfId="0" operator="equal">
      <formula>1</formula>
    </cfRule>
  </conditionalFormatting>
  <conditionalFormatting sqref="L24">
    <cfRule type="cellIs" priority="15" dxfId="0" operator="equal">
      <formula>1</formula>
    </cfRule>
  </conditionalFormatting>
  <conditionalFormatting sqref="L24">
    <cfRule type="cellIs" priority="14" dxfId="0" operator="equal">
      <formula>1</formula>
    </cfRule>
  </conditionalFormatting>
  <conditionalFormatting sqref="L24">
    <cfRule type="cellIs" priority="13" dxfId="0" operator="equal">
      <formula>1</formula>
    </cfRule>
  </conditionalFormatting>
  <conditionalFormatting sqref="H16">
    <cfRule type="cellIs" priority="12" dxfId="0" operator="equal">
      <formula>1</formula>
    </cfRule>
  </conditionalFormatting>
  <conditionalFormatting sqref="H16">
    <cfRule type="cellIs" priority="11" dxfId="0" operator="equal">
      <formula>1</formula>
    </cfRule>
  </conditionalFormatting>
  <conditionalFormatting sqref="H16">
    <cfRule type="cellIs" priority="10" dxfId="0" operator="equal">
      <formula>1</formula>
    </cfRule>
  </conditionalFormatting>
  <conditionalFormatting sqref="H16">
    <cfRule type="cellIs" priority="9" dxfId="0" operator="equal">
      <formula>1</formula>
    </cfRule>
  </conditionalFormatting>
  <conditionalFormatting sqref="K22">
    <cfRule type="cellIs" priority="8" dxfId="0" operator="equal">
      <formula>1</formula>
    </cfRule>
  </conditionalFormatting>
  <conditionalFormatting sqref="K22">
    <cfRule type="cellIs" priority="7" dxfId="0" operator="equal">
      <formula>1</formula>
    </cfRule>
  </conditionalFormatting>
  <conditionalFormatting sqref="K22">
    <cfRule type="cellIs" priority="6" dxfId="0" operator="equal">
      <formula>1</formula>
    </cfRule>
  </conditionalFormatting>
  <conditionalFormatting sqref="K22">
    <cfRule type="cellIs" priority="5" dxfId="0" operator="equal">
      <formula>1</formula>
    </cfRule>
  </conditionalFormatting>
  <conditionalFormatting sqref="N16">
    <cfRule type="cellIs" priority="4" dxfId="0" operator="equal">
      <formula>1</formula>
    </cfRule>
  </conditionalFormatting>
  <conditionalFormatting sqref="N16">
    <cfRule type="cellIs" priority="3" dxfId="0" operator="equal">
      <formula>1</formula>
    </cfRule>
  </conditionalFormatting>
  <conditionalFormatting sqref="N16">
    <cfRule type="cellIs" priority="2" dxfId="0" operator="equal">
      <formula>1</formula>
    </cfRule>
  </conditionalFormatting>
  <conditionalFormatting sqref="N16">
    <cfRule type="cellIs" priority="1" dxfId="0" operator="equal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2011-02-04T22:23:12Z</dcterms:created>
  <dcterms:modified xsi:type="dcterms:W3CDTF">2011-02-08T21:43:10Z</dcterms:modified>
  <cp:category/>
  <cp:version/>
  <cp:contentType/>
  <cp:contentStatus/>
</cp:coreProperties>
</file>